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zuzlap\Downloads\swisstransfer_bb01c98f-e72d-494a-b351-12c78509b3b6\TABELE ROCZNE 2025\"/>
    </mc:Choice>
  </mc:AlternateContent>
  <xr:revisionPtr revIDLastSave="0" documentId="13_ncr:1_{031D64BA-3A43-4DAF-A5FA-A0C6D7AD7214}" xr6:coauthVersionLast="47" xr6:coauthVersionMax="47" xr10:uidLastSave="{00000000-0000-0000-0000-000000000000}"/>
  <bookViews>
    <workbookView xWindow="30195" yWindow="1680" windowWidth="21600" windowHeight="11295" activeTab="2" xr2:uid="{11DC8227-13AB-46F7-9C09-9D7934F07B28}"/>
  </bookViews>
  <sheets>
    <sheet name="Pracujący" sheetId="1" r:id="rId1"/>
    <sheet name="Bezrobocie" sheetId="2" r:id="rId2"/>
    <sheet name="Wynagrodzenia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2" l="1"/>
  <c r="D7" i="2"/>
  <c r="D4" i="1"/>
  <c r="D5" i="1"/>
  <c r="D6" i="1"/>
  <c r="D7" i="1"/>
  <c r="D8" i="1"/>
  <c r="D9" i="1"/>
  <c r="D10" i="1"/>
  <c r="D11" i="1"/>
  <c r="D4" i="3" l="1"/>
  <c r="D5" i="3"/>
  <c r="D6" i="3"/>
  <c r="D7" i="3"/>
  <c r="D8" i="3"/>
</calcChain>
</file>

<file path=xl/sharedStrings.xml><?xml version="1.0" encoding="utf-8"?>
<sst xmlns="http://schemas.openxmlformats.org/spreadsheetml/2006/main" count="92" uniqueCount="67">
  <si>
    <t>Wyszczególnienie</t>
  </si>
  <si>
    <t>Liczba pracujących w gospodarce narodowej w tys., w tym w:</t>
  </si>
  <si>
    <t>przemyśle</t>
  </si>
  <si>
    <t>budownictwie</t>
  </si>
  <si>
    <t>handlu i naprawie pojazdów samochodowych</t>
  </si>
  <si>
    <t>transporcie i gospodarce magazynowej</t>
  </si>
  <si>
    <t>działalności profesjonalnej, naukowej i technicznej</t>
  </si>
  <si>
    <t>administracji publicznej i obronie narodowej; obowiązkowych zabezpieczeniach społecznych</t>
  </si>
  <si>
    <t>edukacji</t>
  </si>
  <si>
    <t>Stopa bezrobocia w %</t>
  </si>
  <si>
    <t>kobiety</t>
  </si>
  <si>
    <t>do 1 miesiąca</t>
  </si>
  <si>
    <t>1 do 3 miesięcy</t>
  </si>
  <si>
    <t>3 do 6 miesięcy </t>
  </si>
  <si>
    <t>6 do 12 miesięcy</t>
  </si>
  <si>
    <t>12 do 24 miesięcy</t>
  </si>
  <si>
    <t>pow. 24 miesięcy</t>
  </si>
  <si>
    <t>18-24 lata</t>
  </si>
  <si>
    <t>25-34 lata</t>
  </si>
  <si>
    <t>35-44 lata</t>
  </si>
  <si>
    <t>45-54 lata</t>
  </si>
  <si>
    <t>55-59 lat</t>
  </si>
  <si>
    <t>60-64 lata</t>
  </si>
  <si>
    <t>wyższe</t>
  </si>
  <si>
    <t>policealne i średnie zawodowe</t>
  </si>
  <si>
    <t>średnie ogólnokształcące</t>
  </si>
  <si>
    <t>zasadnicze zawodowe</t>
  </si>
  <si>
    <t>gimnazjalne i poniżej</t>
  </si>
  <si>
    <t>do 1 roku </t>
  </si>
  <si>
    <t>1 do 5 lat</t>
  </si>
  <si>
    <t>5 do 10 lat</t>
  </si>
  <si>
    <t>10 do 20 lat</t>
  </si>
  <si>
    <t>20 do 30 lat</t>
  </si>
  <si>
    <t>30 i więcej lat</t>
  </si>
  <si>
    <t>bez stażu</t>
  </si>
  <si>
    <t>Liczba osób bezrobotnych z niepełnosprawnościami</t>
  </si>
  <si>
    <t>Liczba ofert pracy zgłoszonych w ciągu miesiąca</t>
  </si>
  <si>
    <t>Liczba osób bezrobotnych nowo zarejestrowanych w tys.</t>
  </si>
  <si>
    <t>Liczba osób wykreślonych z rejestru bezrobotnych w tys.</t>
  </si>
  <si>
    <t>Liczba bezrobotnych kobiet na 100 mężczyzn</t>
  </si>
  <si>
    <t>Udział osób bezrobotnych uprawnionych do zasiłku w ogólnej liczbie bezrobotnych w %</t>
  </si>
  <si>
    <t>Liczba bezrobotnych przypadających na 1 ofertę pracy</t>
  </si>
  <si>
    <t>2024</t>
  </si>
  <si>
    <t>w informacji i komunikacji</t>
  </si>
  <si>
    <t>w przemyśle</t>
  </si>
  <si>
    <t>w budownictwie </t>
  </si>
  <si>
    <t>w handlu i naprawie pojazdów samochodowych</t>
  </si>
  <si>
    <t>Przeciętne wynagrodzenia Poznań 2024-2025</t>
  </si>
  <si>
    <t>Bezrobocie Poznań 2024-2025</t>
  </si>
  <si>
    <t>Zatrudnienie Poznań 2024-2025</t>
  </si>
  <si>
    <t>2025</t>
  </si>
  <si>
    <t>2024=100</t>
  </si>
  <si>
    <t>2023</t>
  </si>
  <si>
    <t>2023=100</t>
  </si>
  <si>
    <t>2024  (najnowsze dostępne dane)</t>
  </si>
  <si>
    <t>Liczba bezrobotnych zarejestrowanych w Powiatowym Urzędzie Pracy w tys.</t>
  </si>
  <si>
    <t>ogółem</t>
  </si>
  <si>
    <t>Z ogólnej liczby bezrobotnych liczba osób w tys. według czasu pozostawania bez pracy</t>
  </si>
  <si>
    <t>Z ogólnej liczby bezrobotnych liczba osób w tys. według wieku</t>
  </si>
  <si>
    <t>Z ogólnej liczby bezrobotnych liczba osób w tys. według wykształcenia</t>
  </si>
  <si>
    <t>Z ogólnej liczby bezrobotnych liczba osób w tys. według stażu pracy</t>
  </si>
  <si>
    <t xml:space="preserve">ogółem </t>
  </si>
  <si>
    <t>Przeciętne miesięczne wynagrodzenie brutto w sektorze przedsiębiorstw w zł</t>
  </si>
  <si>
    <t>x</t>
  </si>
  <si>
    <t>źródło danych: GUS</t>
  </si>
  <si>
    <t>źródło danych: GUS, Powiatowy Urząd Pracy w Poznaniu</t>
  </si>
  <si>
    <t>źródło danych: Urząd Statystyczny w Poznaniu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</si>
</sst>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4" fontId="0" fillId="0" borderId="0" xfId="0" applyNumberFormat="1"/>
    <xf numFmtId="164" fontId="0" fillId="0" borderId="0" xfId="0" applyNumberFormat="1"/>
  </cellXfs>
  <cellStyles count="1">
    <cellStyle name="Normalny" xfId="0" builtinId="0"/>
  </cellStyles>
  <dxfs count="21">
    <dxf>
      <numFmt numFmtId="164" formatCode="0.0"/>
    </dxf>
    <dxf>
      <numFmt numFmtId="4" formatCode="#,##0.00"/>
    </dxf>
    <dxf>
      <numFmt numFmtId="4" formatCode="#,##0.00"/>
    </dxf>
    <dxf>
      <alignment horizontal="general" vertical="bottom" textRotation="0" wrapText="1" indent="0" justifyLastLine="0" shrinkToFit="0" readingOrder="0"/>
    </dxf>
    <dxf>
      <numFmt numFmtId="164" formatCode="0.0"/>
    </dxf>
    <dxf>
      <numFmt numFmtId="164" formatCode="0.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164" formatCode="0.0"/>
    </dxf>
    <dxf>
      <numFmt numFmtId="164" formatCode="0.0"/>
    </dxf>
    <dxf>
      <alignment horizontal="general" vertical="bottom" textRotation="0" wrapText="1" indent="0" justifyLastLine="0" shrinkToFit="0" readingOrder="0"/>
    </dxf>
    <dxf>
      <numFmt numFmtId="164" formatCode="0.0"/>
    </dxf>
    <dxf>
      <numFmt numFmtId="164" formatCode="0.0"/>
    </dxf>
    <dxf>
      <alignment horizontal="general" vertical="bottom" textRotation="0" wrapText="1" indent="0" justifyLastLine="0" shrinkToFit="0" readingOrder="0"/>
    </dxf>
    <dxf>
      <numFmt numFmtId="164" formatCode="0.0"/>
    </dxf>
    <dxf>
      <numFmt numFmtId="164" formatCode="0.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164" formatCode="0.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Light14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CC815E3-0BE2-4C66-A984-A0CB33FC5A28}" name="Pracujący" displayName="Pracujący" ref="A3:D11" totalsRowShown="0">
  <autoFilter ref="A3:D11" xr:uid="{FCC815E3-0BE2-4C66-A984-A0CB33FC5A28}"/>
  <tableColumns count="4">
    <tableColumn id="1" xr3:uid="{DD6D67CA-236F-4553-82D6-8F71128CDE1D}" name="Wyszczególnienie" dataDxfId="6"/>
    <tableColumn id="2" xr3:uid="{687BB0B2-E54F-434A-9B7A-3D6B4CD83F1F}" name="2023"/>
    <tableColumn id="3" xr3:uid="{4B75CFE9-CB82-4CE0-A72B-F9191E7F2865}" name="2024  (najnowsze dostępne dane)" dataDxfId="5"/>
    <tableColumn id="4" xr3:uid="{F3130C68-FFF8-4561-9A7C-8F1522EA88C4}" name="2023=100" dataDxfId="4">
      <calculatedColumnFormula>Pracujący[[#This Row],[2024  (najnowsze dostępne dane)]]*100/Pracujący[[#This Row],[2023]]</calculatedColumnFormula>
    </tableColumn>
  </tableColumns>
  <tableStyleInfo name="TableStyleLight14" showFirstColumn="0" showLastColumn="0" showRowStripes="1" showColumnStripes="0"/>
  <extLst>
    <ext xmlns:x14="http://schemas.microsoft.com/office/spreadsheetml/2009/9/main" uri="{504A1905-F514-4f6f-8877-14C23A59335A}">
      <x14:table altText="Zatrudnienie Poznań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B44A4BD-743C-40A0-9BC8-245C7EEA5F55}" name="Bezrobocie" displayName="Bezrobocie" ref="A3:D4" totalsRowShown="0">
  <autoFilter ref="A3:D4" xr:uid="{3B44A4BD-743C-40A0-9BC8-245C7EEA5F55}"/>
  <tableColumns count="4">
    <tableColumn id="1" xr3:uid="{D9C055EA-E4E8-4115-AE56-AD35A3E375FE}" name="Wyszczególnienie" dataDxfId="20"/>
    <tableColumn id="2" xr3:uid="{4A9F6796-346B-4AA0-A6C9-E1F026C3C69C}" name="2024"/>
    <tableColumn id="3" xr3:uid="{9C9A3D83-71A9-433C-8017-92E9C3915A70}" name="2025"/>
    <tableColumn id="4" xr3:uid="{5670A720-0073-4F18-9F46-46AF49D034DE}" name="2024=100"/>
  </tableColumns>
  <tableStyleInfo name="TableStyleLight14" showFirstColumn="0" showLastColumn="0" showRowStripes="1" showColumnStripes="0"/>
  <extLst>
    <ext xmlns:x14="http://schemas.microsoft.com/office/spreadsheetml/2009/9/main" uri="{504A1905-F514-4f6f-8877-14C23A59335A}">
      <x14:table altText="Bezrobocie Poznań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6C85B49-817B-47A2-BC7C-10A83686E3E8}" name="Bezrobocie6" displayName="Bezrobocie6" ref="A6:D8" totalsRowShown="0">
  <autoFilter ref="A6:D8" xr:uid="{E6C85B49-817B-47A2-BC7C-10A83686E3E8}"/>
  <tableColumns count="4">
    <tableColumn id="1" xr3:uid="{BF08510D-AC14-40B7-8796-090ED8A32EDE}" name="Liczba bezrobotnych zarejestrowanych w Powiatowym Urzędzie Pracy w tys." dataDxfId="19"/>
    <tableColumn id="2" xr3:uid="{EE2615A5-C0AF-4A60-9EB7-5325649D806C}" name="2024"/>
    <tableColumn id="3" xr3:uid="{CBA62A08-7CCD-42BD-B868-9F135A5E8BE1}" name="2025"/>
    <tableColumn id="4" xr3:uid="{8D95042E-BD1B-4FFD-9086-55D1794BBA3A}" name="2024=100" dataDxfId="18">
      <calculatedColumnFormula>Bezrobocie6[[#This Row],[2025]]*100/Bezrobocie6[[#This Row],[2024]]</calculatedColumnFormula>
    </tableColumn>
  </tableColumns>
  <tableStyleInfo name="TableStyleLight14" showFirstColumn="0" showLastColumn="0" showRowStripes="1" showColumnStripes="0"/>
  <extLst>
    <ext xmlns:x14="http://schemas.microsoft.com/office/spreadsheetml/2009/9/main" uri="{504A1905-F514-4f6f-8877-14C23A59335A}">
      <x14:table altText="Bezrobocie Poznań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B1B4FFB-3F23-41A9-B99F-D9C086D3D16A}" name="Bezrobocie67" displayName="Bezrobocie67" ref="A10:D17" totalsRowShown="0">
  <autoFilter ref="A10:D17" xr:uid="{AB1B4FFB-3F23-41A9-B99F-D9C086D3D16A}"/>
  <tableColumns count="4">
    <tableColumn id="1" xr3:uid="{59BD796F-C69C-4C75-BF42-8264E1221FE5}" name="Z ogólnej liczby bezrobotnych liczba osób w tys. według czasu pozostawania bez pracy" dataDxfId="17"/>
    <tableColumn id="2" xr3:uid="{77FC17E7-D1F6-4168-A93C-3A7EE9F0B3FA}" name="2024"/>
    <tableColumn id="3" xr3:uid="{B53A3D8A-0D7A-42E8-9748-9E80807423C1}" name="2025"/>
    <tableColumn id="4" xr3:uid="{115E517E-6B6A-4888-A5BD-ABCE93868424}" name="2024=100"/>
  </tableColumns>
  <tableStyleInfo name="TableStyleLight14" showFirstColumn="0" showLastColumn="0" showRowStripes="1" showColumnStripes="0"/>
  <extLst>
    <ext xmlns:x14="http://schemas.microsoft.com/office/spreadsheetml/2009/9/main" uri="{504A1905-F514-4f6f-8877-14C23A59335A}">
      <x14:table altText="Bezrobocie Poznań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697B5D5-06F9-4BC8-B75A-47E672EC264C}" name="Bezrobocie678" displayName="Bezrobocie678" ref="A19:D25" totalsRowShown="0">
  <autoFilter ref="A19:D25" xr:uid="{2697B5D5-06F9-4BC8-B75A-47E672EC264C}"/>
  <tableColumns count="4">
    <tableColumn id="1" xr3:uid="{5C7D145A-B036-4B09-8202-F0DD3D5C1E31}" name="Z ogólnej liczby bezrobotnych liczba osób w tys. według wieku" dataDxfId="16"/>
    <tableColumn id="2" xr3:uid="{F24C3F83-C4A0-4E6D-B9F6-5A209B75F177}" name="2024"/>
    <tableColumn id="3" xr3:uid="{0DD383DA-A203-4DBC-B093-3C2B941F2FA6}" name="2025" dataDxfId="15"/>
    <tableColumn id="4" xr3:uid="{DA05208D-36A1-4CE1-B1D1-2B424EF343FA}" name="2024=100" dataDxfId="14"/>
  </tableColumns>
  <tableStyleInfo name="TableStyleLight14" showFirstColumn="0" showLastColumn="0" showRowStripes="1" showColumnStripes="0"/>
  <extLst>
    <ext xmlns:x14="http://schemas.microsoft.com/office/spreadsheetml/2009/9/main" uri="{504A1905-F514-4f6f-8877-14C23A59335A}">
      <x14:table altText="Bezrobocie Poznań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435CC7F-881F-47CE-9820-ADDCC319ACA2}" name="Bezrobocie6789" displayName="Bezrobocie6789" ref="A27:D32" totalsRowShown="0">
  <autoFilter ref="A27:D32" xr:uid="{9435CC7F-881F-47CE-9820-ADDCC319ACA2}"/>
  <tableColumns count="4">
    <tableColumn id="1" xr3:uid="{A03E4FF8-F4B8-442B-83BF-1C436D3153A5}" name="Z ogólnej liczby bezrobotnych liczba osób w tys. według wykształcenia" dataDxfId="13"/>
    <tableColumn id="2" xr3:uid="{8A722B3E-0C28-4871-8B73-C93DABDEEFEF}" name="2024"/>
    <tableColumn id="3" xr3:uid="{B5257883-40E9-47B3-AA76-5EC12DD59AF6}" name="2025" dataDxfId="12"/>
    <tableColumn id="4" xr3:uid="{2F7F54D5-E4D3-465F-85B6-A9ABF96D995C}" name="2024=100" dataDxfId="11"/>
  </tableColumns>
  <tableStyleInfo name="TableStyleLight14" showFirstColumn="0" showLastColumn="0" showRowStripes="1" showColumnStripes="0"/>
  <extLst>
    <ext xmlns:x14="http://schemas.microsoft.com/office/spreadsheetml/2009/9/main" uri="{504A1905-F514-4f6f-8877-14C23A59335A}">
      <x14:table altText="Bezrobocie Poznań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F79A4E7-A2E3-4EBF-8D88-E9038FA64FFF}" name="Bezrobocie678910" displayName="Bezrobocie678910" ref="A34:D41" totalsRowShown="0">
  <autoFilter ref="A34:D41" xr:uid="{6F79A4E7-A2E3-4EBF-8D88-E9038FA64FFF}"/>
  <tableColumns count="4">
    <tableColumn id="1" xr3:uid="{4A2F12E4-6473-41D2-8A5A-EF90A9BBD929}" name="Z ogólnej liczby bezrobotnych liczba osób w tys. według stażu pracy" dataDxfId="10"/>
    <tableColumn id="2" xr3:uid="{1AB95C80-E298-47D0-8DF7-9955489AC0BC}" name="2024"/>
    <tableColumn id="3" xr3:uid="{72B9F646-F3C2-4DAA-87B4-F6D10E56D3FA}" name="2025" dataDxfId="9"/>
    <tableColumn id="4" xr3:uid="{117D5050-6B19-49C0-BF5B-C184DF7C92F4}" name="2024=100" dataDxfId="8"/>
  </tableColumns>
  <tableStyleInfo name="TableStyleLight14" showFirstColumn="0" showLastColumn="0" showRowStripes="1" showColumnStripes="0"/>
  <extLst>
    <ext xmlns:x14="http://schemas.microsoft.com/office/spreadsheetml/2009/9/main" uri="{504A1905-F514-4f6f-8877-14C23A59335A}">
      <x14:table altText="Bezrobocie Poznań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72937CA-13BD-4EAB-B97E-E01DCF20A1DE}" name="Bezrobocie67891011" displayName="Bezrobocie67891011" ref="A43:D50" totalsRowShown="0">
  <autoFilter ref="A43:D50" xr:uid="{372937CA-13BD-4EAB-B97E-E01DCF20A1DE}"/>
  <tableColumns count="4">
    <tableColumn id="1" xr3:uid="{44956A82-CF0F-40C0-A15F-8FC8B4A54A47}" name="Wyszczególnienie" dataDxfId="7"/>
    <tableColumn id="2" xr3:uid="{CD378F9B-694A-44D7-9361-83D0DEA8055B}" name="2024"/>
    <tableColumn id="3" xr3:uid="{063C179A-F29E-4E69-85E1-3B8B0B3FB44E}" name="2025"/>
    <tableColumn id="4" xr3:uid="{866B31F5-1A73-48AB-98E5-24625A67171C}" name="2024=100"/>
  </tableColumns>
  <tableStyleInfo name="TableStyleLight14" showFirstColumn="0" showLastColumn="0" showRowStripes="1" showColumnStripes="0"/>
  <extLst>
    <ext xmlns:x14="http://schemas.microsoft.com/office/spreadsheetml/2009/9/main" uri="{504A1905-F514-4f6f-8877-14C23A59335A}">
      <x14:table altText="Bezrobocie Poznań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8B66541-1090-4394-8288-2482223A6BA7}" name="Wynagrodzenia" displayName="Wynagrodzenia" ref="A3:D8" totalsRowShown="0">
  <autoFilter ref="A3:D8" xr:uid="{78B66541-1090-4394-8288-2482223A6BA7}"/>
  <tableColumns count="4">
    <tableColumn id="1" xr3:uid="{F4DD9956-3C9E-46D6-AF87-805541F8CC9D}" name="Przeciętne miesięczne wynagrodzenie brutto w sektorze przedsiębiorstw w zł" dataDxfId="3"/>
    <tableColumn id="2" xr3:uid="{D0C4B838-DFB0-434C-B62E-81F844AAE8FA}" name="2024" dataDxfId="2"/>
    <tableColumn id="3" xr3:uid="{1BFA47B8-7D29-4897-9816-D0DF64A9FC05}" name="2025" dataDxfId="1"/>
    <tableColumn id="4" xr3:uid="{D76E3673-B433-4149-8C69-84B7064955B6}" name="2024=100" dataDxfId="0">
      <calculatedColumnFormula>Wynagrodzenia[[#This Row],[2025]]/Wynagrodzenia[[#This Row],[2024]]*100</calculatedColumnFormula>
    </tableColumn>
  </tableColumns>
  <tableStyleInfo name="TableStyleLight14" showFirstColumn="0" showLastColumn="0" showRowStripes="1" showColumnStripes="0"/>
  <extLst>
    <ext xmlns:x14="http://schemas.microsoft.com/office/spreadsheetml/2009/9/main" uri="{504A1905-F514-4f6f-8877-14C23A59335A}">
      <x14:table altText="Przeciętne wynagrodzenia Poznań"/>
    </ext>
  </extLst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36EBA-48F4-478A-8B3A-543B953BF9DF}">
  <dimension ref="A1:D13"/>
  <sheetViews>
    <sheetView workbookViewId="0"/>
  </sheetViews>
  <sheetFormatPr defaultRowHeight="15" x14ac:dyDescent="0.25"/>
  <cols>
    <col min="1" max="1" width="53" customWidth="1"/>
    <col min="2" max="2" width="20.5703125" customWidth="1"/>
    <col min="3" max="3" width="31.7109375" customWidth="1"/>
    <col min="4" max="4" width="11.140625" customWidth="1"/>
  </cols>
  <sheetData>
    <row r="1" spans="1:4" x14ac:dyDescent="0.25">
      <c r="A1" s="2" t="s">
        <v>49</v>
      </c>
    </row>
    <row r="3" spans="1:4" x14ac:dyDescent="0.25">
      <c r="A3" t="s">
        <v>0</v>
      </c>
      <c r="B3" t="s">
        <v>52</v>
      </c>
      <c r="C3" t="s">
        <v>54</v>
      </c>
      <c r="D3" t="s">
        <v>53</v>
      </c>
    </row>
    <row r="4" spans="1:4" ht="30" x14ac:dyDescent="0.25">
      <c r="A4" s="1" t="s">
        <v>1</v>
      </c>
      <c r="B4">
        <v>372.4</v>
      </c>
      <c r="C4" s="4">
        <v>373.80599999999998</v>
      </c>
      <c r="D4" s="4">
        <f>Pracujący[[#This Row],[2024  (najnowsze dostępne dane)]]*100/Pracujący[[#This Row],[2023]]</f>
        <v>100.37755102040816</v>
      </c>
    </row>
    <row r="5" spans="1:4" x14ac:dyDescent="0.25">
      <c r="A5" s="1" t="s">
        <v>2</v>
      </c>
      <c r="B5">
        <v>55.7</v>
      </c>
      <c r="C5" s="4">
        <v>55.067999999999998</v>
      </c>
      <c r="D5" s="4">
        <f>Pracujący[[#This Row],[2024  (najnowsze dostępne dane)]]*100/Pracujący[[#This Row],[2023]]</f>
        <v>98.865350089766608</v>
      </c>
    </row>
    <row r="6" spans="1:4" x14ac:dyDescent="0.25">
      <c r="A6" s="1" t="s">
        <v>3</v>
      </c>
      <c r="B6">
        <v>17</v>
      </c>
      <c r="C6" s="4">
        <v>16.715</v>
      </c>
      <c r="D6" s="4">
        <f>Pracujący[[#This Row],[2024  (najnowsze dostępne dane)]]*100/Pracujący[[#This Row],[2023]]</f>
        <v>98.32352941176471</v>
      </c>
    </row>
    <row r="7" spans="1:4" x14ac:dyDescent="0.25">
      <c r="A7" s="1" t="s">
        <v>4</v>
      </c>
      <c r="B7">
        <v>67.3</v>
      </c>
      <c r="C7" s="4">
        <v>67.569999999999993</v>
      </c>
      <c r="D7" s="4">
        <f>Pracujący[[#This Row],[2024  (najnowsze dostępne dane)]]*100/Pracujący[[#This Row],[2023]]</f>
        <v>100.40118870728082</v>
      </c>
    </row>
    <row r="8" spans="1:4" x14ac:dyDescent="0.25">
      <c r="A8" s="1" t="s">
        <v>5</v>
      </c>
      <c r="B8">
        <v>19.5</v>
      </c>
      <c r="C8" s="4">
        <v>17.768999999999998</v>
      </c>
      <c r="D8" s="4">
        <f>Pracujący[[#This Row],[2024  (najnowsze dostępne dane)]]*100/Pracujący[[#This Row],[2023]]</f>
        <v>91.123076923076923</v>
      </c>
    </row>
    <row r="9" spans="1:4" x14ac:dyDescent="0.25">
      <c r="A9" s="1" t="s">
        <v>6</v>
      </c>
      <c r="B9">
        <v>31.8</v>
      </c>
      <c r="C9" s="4">
        <v>30.727</v>
      </c>
      <c r="D9" s="4">
        <f>Pracujący[[#This Row],[2024  (najnowsze dostępne dane)]]*100/Pracujący[[#This Row],[2023]]</f>
        <v>96.625786163522008</v>
      </c>
    </row>
    <row r="10" spans="1:4" ht="30" x14ac:dyDescent="0.25">
      <c r="A10" s="1" t="s">
        <v>7</v>
      </c>
      <c r="B10">
        <v>39</v>
      </c>
      <c r="C10" s="4">
        <v>39.627000000000002</v>
      </c>
      <c r="D10" s="4">
        <f>Pracujący[[#This Row],[2024  (najnowsze dostępne dane)]]*100/Pracujący[[#This Row],[2023]]</f>
        <v>101.60769230769232</v>
      </c>
    </row>
    <row r="11" spans="1:4" x14ac:dyDescent="0.25">
      <c r="A11" s="1" t="s">
        <v>8</v>
      </c>
      <c r="B11">
        <v>33.700000000000003</v>
      </c>
      <c r="C11" s="4">
        <v>34.133000000000003</v>
      </c>
      <c r="D11" s="4">
        <f>Pracujący[[#This Row],[2024  (najnowsze dostępne dane)]]*100/Pracujący[[#This Row],[2023]]</f>
        <v>101.28486646884272</v>
      </c>
    </row>
    <row r="13" spans="1:4" x14ac:dyDescent="0.25">
      <c r="A13" t="s">
        <v>64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3BF73-6248-4910-9727-0023912120F6}">
  <dimension ref="A1:D54"/>
  <sheetViews>
    <sheetView zoomScaleNormal="100" workbookViewId="0"/>
  </sheetViews>
  <sheetFormatPr defaultRowHeight="15" x14ac:dyDescent="0.25"/>
  <cols>
    <col min="1" max="1" width="53" customWidth="1"/>
    <col min="4" max="4" width="12.5703125" customWidth="1"/>
  </cols>
  <sheetData>
    <row r="1" spans="1:4" x14ac:dyDescent="0.25">
      <c r="A1" s="2" t="s">
        <v>48</v>
      </c>
    </row>
    <row r="3" spans="1:4" x14ac:dyDescent="0.25">
      <c r="A3" t="s">
        <v>0</v>
      </c>
      <c r="B3" t="s">
        <v>42</v>
      </c>
      <c r="C3" t="s">
        <v>50</v>
      </c>
      <c r="D3" t="s">
        <v>51</v>
      </c>
    </row>
    <row r="4" spans="1:4" x14ac:dyDescent="0.25">
      <c r="A4" s="1" t="s">
        <v>9</v>
      </c>
      <c r="B4">
        <v>1</v>
      </c>
      <c r="C4">
        <v>1.4</v>
      </c>
      <c r="D4" t="s">
        <v>63</v>
      </c>
    </row>
    <row r="6" spans="1:4" ht="30" x14ac:dyDescent="0.25">
      <c r="A6" s="1" t="s">
        <v>55</v>
      </c>
      <c r="B6" t="s">
        <v>42</v>
      </c>
      <c r="C6" t="s">
        <v>50</v>
      </c>
      <c r="D6" t="s">
        <v>51</v>
      </c>
    </row>
    <row r="7" spans="1:4" x14ac:dyDescent="0.25">
      <c r="A7" s="1" t="s">
        <v>56</v>
      </c>
      <c r="B7">
        <v>3.6</v>
      </c>
      <c r="C7">
        <v>4.7750000000000004</v>
      </c>
      <c r="D7" s="4">
        <f>Bezrobocie6[[#This Row],[2025]]*100/Bezrobocie6[[#This Row],[2024]]</f>
        <v>132.63888888888891</v>
      </c>
    </row>
    <row r="8" spans="1:4" x14ac:dyDescent="0.25">
      <c r="A8" s="1" t="s">
        <v>10</v>
      </c>
      <c r="B8" s="4">
        <v>1.853</v>
      </c>
      <c r="C8">
        <v>2.4</v>
      </c>
      <c r="D8" s="4">
        <f>Bezrobocie6[[#This Row],[2025]]*100/Bezrobocie6[[#This Row],[2024]]</f>
        <v>129.51969778737183</v>
      </c>
    </row>
    <row r="10" spans="1:4" ht="30" x14ac:dyDescent="0.25">
      <c r="A10" s="1" t="s">
        <v>57</v>
      </c>
      <c r="B10" t="s">
        <v>42</v>
      </c>
      <c r="C10" t="s">
        <v>50</v>
      </c>
      <c r="D10" t="s">
        <v>51</v>
      </c>
    </row>
    <row r="11" spans="1:4" x14ac:dyDescent="0.25">
      <c r="A11" s="1" t="s">
        <v>11</v>
      </c>
      <c r="B11">
        <v>0.5</v>
      </c>
      <c r="C11" s="4">
        <v>0.64900000000000002</v>
      </c>
      <c r="D11" s="4">
        <v>118.21493624772313</v>
      </c>
    </row>
    <row r="12" spans="1:4" x14ac:dyDescent="0.25">
      <c r="A12" s="1" t="s">
        <v>12</v>
      </c>
      <c r="B12">
        <v>0.9</v>
      </c>
      <c r="C12" s="4">
        <v>1.304</v>
      </c>
      <c r="D12" s="4">
        <v>148.35039817974973</v>
      </c>
    </row>
    <row r="13" spans="1:4" x14ac:dyDescent="0.25">
      <c r="A13" s="1" t="s">
        <v>13</v>
      </c>
      <c r="B13">
        <v>0.7</v>
      </c>
      <c r="C13" s="4">
        <v>0.82899999999999996</v>
      </c>
      <c r="D13" s="4">
        <v>116.43258426966291</v>
      </c>
    </row>
    <row r="14" spans="1:4" x14ac:dyDescent="0.25">
      <c r="A14" s="1" t="s">
        <v>14</v>
      </c>
      <c r="B14">
        <v>0.6</v>
      </c>
      <c r="C14" s="4">
        <v>0.97</v>
      </c>
      <c r="D14" s="4">
        <v>156.70436187399031</v>
      </c>
    </row>
    <row r="15" spans="1:4" x14ac:dyDescent="0.25">
      <c r="A15" s="1" t="s">
        <v>15</v>
      </c>
      <c r="B15">
        <v>0.4</v>
      </c>
      <c r="C15" s="4">
        <v>0.52500000000000002</v>
      </c>
      <c r="D15" s="4">
        <v>130.92269326683291</v>
      </c>
    </row>
    <row r="16" spans="1:4" x14ac:dyDescent="0.25">
      <c r="A16" s="1" t="s">
        <v>16</v>
      </c>
      <c r="B16">
        <v>0.4</v>
      </c>
      <c r="C16" s="4">
        <v>0.498</v>
      </c>
      <c r="D16" s="4">
        <v>115.54524361948955</v>
      </c>
    </row>
    <row r="17" spans="1:4" x14ac:dyDescent="0.25">
      <c r="A17" s="1"/>
    </row>
    <row r="19" spans="1:4" ht="30" x14ac:dyDescent="0.25">
      <c r="A19" s="1" t="s">
        <v>58</v>
      </c>
      <c r="B19" t="s">
        <v>42</v>
      </c>
      <c r="C19" t="s">
        <v>50</v>
      </c>
      <c r="D19" t="s">
        <v>51</v>
      </c>
    </row>
    <row r="20" spans="1:4" x14ac:dyDescent="0.25">
      <c r="A20" s="1" t="s">
        <v>17</v>
      </c>
      <c r="B20">
        <v>0.2</v>
      </c>
      <c r="C20" s="4">
        <v>0.34399999999999997</v>
      </c>
      <c r="D20" s="4">
        <v>145.14767932489451</v>
      </c>
    </row>
    <row r="21" spans="1:4" x14ac:dyDescent="0.25">
      <c r="A21" s="1" t="s">
        <v>18</v>
      </c>
      <c r="B21">
        <v>0.8</v>
      </c>
      <c r="C21" s="4">
        <v>1.2230000000000001</v>
      </c>
      <c r="D21" s="4">
        <v>152.875</v>
      </c>
    </row>
    <row r="22" spans="1:4" x14ac:dyDescent="0.25">
      <c r="A22" s="1" t="s">
        <v>19</v>
      </c>
      <c r="B22">
        <v>1.1000000000000001</v>
      </c>
      <c r="C22" s="4">
        <v>1.266</v>
      </c>
      <c r="D22" s="4">
        <v>120.57142857142856</v>
      </c>
    </row>
    <row r="23" spans="1:4" x14ac:dyDescent="0.25">
      <c r="A23" s="1" t="s">
        <v>20</v>
      </c>
      <c r="B23">
        <v>0.9</v>
      </c>
      <c r="C23" s="4">
        <v>1.1910000000000001</v>
      </c>
      <c r="D23" s="4">
        <v>135.49488054607508</v>
      </c>
    </row>
    <row r="24" spans="1:4" x14ac:dyDescent="0.25">
      <c r="A24" s="1" t="s">
        <v>21</v>
      </c>
      <c r="B24">
        <v>0.4</v>
      </c>
      <c r="C24" s="4">
        <v>0.48</v>
      </c>
      <c r="D24" s="4">
        <v>124.67532467532467</v>
      </c>
    </row>
    <row r="25" spans="1:4" x14ac:dyDescent="0.25">
      <c r="A25" s="1" t="s">
        <v>22</v>
      </c>
      <c r="B25">
        <v>0.2</v>
      </c>
      <c r="C25" s="4">
        <v>0.27100000000000002</v>
      </c>
      <c r="D25" s="4">
        <v>112.91666666666667</v>
      </c>
    </row>
    <row r="27" spans="1:4" ht="30" x14ac:dyDescent="0.25">
      <c r="A27" s="1" t="s">
        <v>59</v>
      </c>
      <c r="B27" t="s">
        <v>42</v>
      </c>
      <c r="C27" t="s">
        <v>50</v>
      </c>
      <c r="D27" t="s">
        <v>51</v>
      </c>
    </row>
    <row r="28" spans="1:4" x14ac:dyDescent="0.25">
      <c r="A28" s="1" t="s">
        <v>23</v>
      </c>
      <c r="B28">
        <v>1.3</v>
      </c>
      <c r="C28" s="4">
        <v>1.7589999999999999</v>
      </c>
      <c r="D28" s="4">
        <v>133.66261398176289</v>
      </c>
    </row>
    <row r="29" spans="1:4" x14ac:dyDescent="0.25">
      <c r="A29" s="1" t="s">
        <v>24</v>
      </c>
      <c r="B29">
        <v>0.6</v>
      </c>
      <c r="C29" s="4">
        <v>0.76300000000000001</v>
      </c>
      <c r="D29" s="4">
        <v>122.27564102564102</v>
      </c>
    </row>
    <row r="30" spans="1:4" x14ac:dyDescent="0.25">
      <c r="A30" s="1" t="s">
        <v>25</v>
      </c>
      <c r="B30">
        <v>0.5</v>
      </c>
      <c r="C30" s="4">
        <v>0.68</v>
      </c>
      <c r="D30" s="4">
        <v>137.65182186234819</v>
      </c>
    </row>
    <row r="31" spans="1:4" x14ac:dyDescent="0.25">
      <c r="A31" s="1" t="s">
        <v>26</v>
      </c>
      <c r="B31">
        <v>0.4</v>
      </c>
      <c r="C31" s="4">
        <v>0.56999999999999995</v>
      </c>
      <c r="D31" s="4">
        <v>129.84054669703872</v>
      </c>
    </row>
    <row r="32" spans="1:4" x14ac:dyDescent="0.25">
      <c r="A32" s="1" t="s">
        <v>27</v>
      </c>
      <c r="B32">
        <v>0.7</v>
      </c>
      <c r="C32" s="4">
        <v>1.0029999999999999</v>
      </c>
      <c r="D32" s="4">
        <v>139.69359331476321</v>
      </c>
    </row>
    <row r="34" spans="1:4" ht="30" x14ac:dyDescent="0.25">
      <c r="A34" s="1" t="s">
        <v>60</v>
      </c>
      <c r="B34" t="s">
        <v>42</v>
      </c>
      <c r="C34" t="s">
        <v>50</v>
      </c>
      <c r="D34" t="s">
        <v>51</v>
      </c>
    </row>
    <row r="35" spans="1:4" x14ac:dyDescent="0.25">
      <c r="A35" s="1" t="s">
        <v>28</v>
      </c>
      <c r="B35">
        <v>0.7</v>
      </c>
      <c r="C35" s="4">
        <v>1.0940000000000001</v>
      </c>
      <c r="D35" s="4">
        <v>148.23848238482387</v>
      </c>
    </row>
    <row r="36" spans="1:4" x14ac:dyDescent="0.25">
      <c r="A36" s="1" t="s">
        <v>29</v>
      </c>
      <c r="B36">
        <v>0.7</v>
      </c>
      <c r="C36" s="4">
        <v>1.071</v>
      </c>
      <c r="D36" s="4">
        <v>145.71428571428572</v>
      </c>
    </row>
    <row r="37" spans="1:4" x14ac:dyDescent="0.25">
      <c r="A37" s="1" t="s">
        <v>30</v>
      </c>
      <c r="B37">
        <v>0.6</v>
      </c>
      <c r="C37" s="4">
        <v>0.752</v>
      </c>
      <c r="D37" s="4">
        <v>119.36507936507937</v>
      </c>
    </row>
    <row r="38" spans="1:4" x14ac:dyDescent="0.25">
      <c r="A38" s="1" t="s">
        <v>31</v>
      </c>
      <c r="B38">
        <v>0.6</v>
      </c>
      <c r="C38" s="4">
        <v>0.73499999999999999</v>
      </c>
      <c r="D38" s="4">
        <v>121.68874172185431</v>
      </c>
    </row>
    <row r="39" spans="1:4" x14ac:dyDescent="0.25">
      <c r="A39" s="1" t="s">
        <v>32</v>
      </c>
      <c r="B39">
        <v>0.4</v>
      </c>
      <c r="C39" s="4">
        <v>0.44700000000000001</v>
      </c>
      <c r="D39" s="4">
        <v>108.49514563106797</v>
      </c>
    </row>
    <row r="40" spans="1:4" x14ac:dyDescent="0.25">
      <c r="A40" s="1" t="s">
        <v>33</v>
      </c>
      <c r="B40">
        <v>0.1</v>
      </c>
      <c r="C40" s="4">
        <v>0.152</v>
      </c>
      <c r="D40" s="4">
        <v>123.57723577235772</v>
      </c>
    </row>
    <row r="41" spans="1:4" x14ac:dyDescent="0.25">
      <c r="A41" s="1" t="s">
        <v>34</v>
      </c>
      <c r="B41">
        <v>0.3</v>
      </c>
      <c r="C41" s="4">
        <v>0.52400000000000002</v>
      </c>
      <c r="D41" s="4">
        <v>150.14326647564474</v>
      </c>
    </row>
    <row r="43" spans="1:4" x14ac:dyDescent="0.25">
      <c r="A43" s="1" t="s">
        <v>0</v>
      </c>
      <c r="B43" t="s">
        <v>42</v>
      </c>
      <c r="C43" t="s">
        <v>50</v>
      </c>
      <c r="D43" t="s">
        <v>51</v>
      </c>
    </row>
    <row r="44" spans="1:4" x14ac:dyDescent="0.25">
      <c r="A44" s="1" t="s">
        <v>35</v>
      </c>
      <c r="B44">
        <v>241</v>
      </c>
      <c r="C44">
        <v>339</v>
      </c>
      <c r="D44" s="4">
        <v>140.66390041493776</v>
      </c>
    </row>
    <row r="45" spans="1:4" x14ac:dyDescent="0.25">
      <c r="A45" s="1" t="s">
        <v>36</v>
      </c>
      <c r="B45">
        <v>353</v>
      </c>
      <c r="C45">
        <v>157</v>
      </c>
      <c r="D45" s="4">
        <v>44.475920679886684</v>
      </c>
    </row>
    <row r="46" spans="1:4" x14ac:dyDescent="0.25">
      <c r="A46" s="1" t="s">
        <v>37</v>
      </c>
      <c r="B46">
        <v>8.8000000000000007</v>
      </c>
      <c r="C46">
        <v>9.6999999999999993</v>
      </c>
      <c r="D46" s="4">
        <v>109.97732426303853</v>
      </c>
    </row>
    <row r="47" spans="1:4" x14ac:dyDescent="0.25">
      <c r="A47" s="1" t="s">
        <v>38</v>
      </c>
      <c r="B47">
        <v>8.8000000000000007</v>
      </c>
      <c r="C47">
        <v>8.5</v>
      </c>
      <c r="D47" s="4">
        <v>97.109562435736322</v>
      </c>
    </row>
    <row r="48" spans="1:4" x14ac:dyDescent="0.25">
      <c r="A48" s="1" t="s">
        <v>39</v>
      </c>
      <c r="B48">
        <v>107</v>
      </c>
      <c r="C48">
        <v>101</v>
      </c>
      <c r="D48" t="s">
        <v>63</v>
      </c>
    </row>
    <row r="49" spans="1:4" ht="30" x14ac:dyDescent="0.25">
      <c r="A49" s="1" t="s">
        <v>40</v>
      </c>
      <c r="B49">
        <v>19.7</v>
      </c>
      <c r="C49">
        <v>17.7</v>
      </c>
      <c r="D49" t="s">
        <v>63</v>
      </c>
    </row>
    <row r="50" spans="1:4" x14ac:dyDescent="0.25">
      <c r="A50" s="1" t="s">
        <v>41</v>
      </c>
      <c r="B50">
        <v>10</v>
      </c>
      <c r="C50">
        <v>30</v>
      </c>
      <c r="D50" s="4">
        <v>300</v>
      </c>
    </row>
    <row r="54" spans="1:4" x14ac:dyDescent="0.25">
      <c r="A54" t="s">
        <v>65</v>
      </c>
    </row>
  </sheetData>
  <pageMargins left="0.7" right="0.7" top="0.75" bottom="0.75" header="0.3" footer="0.3"/>
  <pageSetup paperSize="9" orientation="portrait" r:id="rId1"/>
  <tableParts count="7">
    <tablePart r:id="rId2"/>
    <tablePart r:id="rId3"/>
    <tablePart r:id="rId4"/>
    <tablePart r:id="rId5"/>
    <tablePart r:id="rId6"/>
    <tablePart r:id="rId7"/>
    <tablePart r:id="rId8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A220D-CDE2-46F2-A8BA-793297F1E425}">
  <dimension ref="A1:D10"/>
  <sheetViews>
    <sheetView tabSelected="1" workbookViewId="0"/>
  </sheetViews>
  <sheetFormatPr defaultRowHeight="15" x14ac:dyDescent="0.25"/>
  <cols>
    <col min="1" max="1" width="53" customWidth="1"/>
    <col min="4" max="4" width="11.140625" customWidth="1"/>
  </cols>
  <sheetData>
    <row r="1" spans="1:4" x14ac:dyDescent="0.25">
      <c r="A1" s="2" t="s">
        <v>47</v>
      </c>
    </row>
    <row r="3" spans="1:4" ht="30" x14ac:dyDescent="0.25">
      <c r="A3" s="1" t="s">
        <v>62</v>
      </c>
      <c r="B3" t="s">
        <v>42</v>
      </c>
      <c r="C3" t="s">
        <v>50</v>
      </c>
      <c r="D3" t="s">
        <v>51</v>
      </c>
    </row>
    <row r="4" spans="1:4" x14ac:dyDescent="0.25">
      <c r="A4" s="1" t="s">
        <v>61</v>
      </c>
      <c r="B4" s="3">
        <v>9112.82</v>
      </c>
      <c r="C4" s="3">
        <v>9896.74</v>
      </c>
      <c r="D4" s="4">
        <f>Wynagrodzenia[[#This Row],[2025]]/Wynagrodzenia[[#This Row],[2024]]*100</f>
        <v>108.60238652799023</v>
      </c>
    </row>
    <row r="5" spans="1:4" x14ac:dyDescent="0.25">
      <c r="A5" s="1" t="s">
        <v>43</v>
      </c>
      <c r="B5" s="3">
        <v>13318.08</v>
      </c>
      <c r="C5" s="3">
        <v>14635.56</v>
      </c>
      <c r="D5" s="4">
        <f>Wynagrodzenia[[#This Row],[2025]]/Wynagrodzenia[[#This Row],[2024]]*100</f>
        <v>109.89241692496215</v>
      </c>
    </row>
    <row r="6" spans="1:4" x14ac:dyDescent="0.25">
      <c r="A6" s="1" t="s">
        <v>44</v>
      </c>
      <c r="B6" s="3">
        <v>9898.94</v>
      </c>
      <c r="C6" s="3">
        <v>10643.63</v>
      </c>
      <c r="D6" s="4">
        <f>Wynagrodzenia[[#This Row],[2025]]/Wynagrodzenia[[#This Row],[2024]]*100</f>
        <v>107.52292669720191</v>
      </c>
    </row>
    <row r="7" spans="1:4" x14ac:dyDescent="0.25">
      <c r="A7" s="1" t="s">
        <v>45</v>
      </c>
      <c r="B7" s="3">
        <v>8476.31</v>
      </c>
      <c r="C7" s="3">
        <v>9332.11</v>
      </c>
      <c r="D7" s="4">
        <f>Wynagrodzenia[[#This Row],[2025]]/Wynagrodzenia[[#This Row],[2024]]*100</f>
        <v>110.09637448370813</v>
      </c>
    </row>
    <row r="8" spans="1:4" x14ac:dyDescent="0.25">
      <c r="A8" s="1" t="s">
        <v>46</v>
      </c>
      <c r="B8" s="3">
        <v>8449.9599999999991</v>
      </c>
      <c r="C8" s="3">
        <v>9075.7099999999991</v>
      </c>
      <c r="D8" s="4">
        <f>Wynagrodzenia[[#This Row],[2025]]/Wynagrodzenia[[#This Row],[2024]]*100</f>
        <v>107.40536049874791</v>
      </c>
    </row>
    <row r="10" spans="1:4" x14ac:dyDescent="0.25">
      <c r="A10" t="s">
        <v>66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Pracujący</vt:lpstr>
      <vt:lpstr>Bezrobocie</vt:lpstr>
      <vt:lpstr>Wynagrodzenia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Zuzanna Łapińska</dc:creator>
  <cp:lastModifiedBy>Zuzanna Łapińska</cp:lastModifiedBy>
  <dcterms:created xsi:type="dcterms:W3CDTF">2026-01-12T12:57:31Z</dcterms:created>
  <dcterms:modified xsi:type="dcterms:W3CDTF">2026-06-24T10:13:11Z</dcterms:modified>
</cp:coreProperties>
</file>