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H:\KAT_WYDZ\ROM\W toku\Informacje sygnalne\2025\grudzień 2025\Mieszkańcy Poznania w 2024 roku_DO PUBLIKACJI\"/>
    </mc:Choice>
  </mc:AlternateContent>
  <xr:revisionPtr revIDLastSave="0" documentId="13_ncr:1_{C3C0A7C1-3F61-4A4B-882E-00AF9FDC0BEE}" xr6:coauthVersionLast="36" xr6:coauthVersionMax="36" xr10:uidLastSave="{00000000-0000-0000-0000-000000000000}"/>
  <bookViews>
    <workbookView xWindow="0" yWindow="0" windowWidth="17385" windowHeight="9435" tabRatio="733" firstSheet="18" activeTab="18" xr2:uid="{00000000-000D-0000-FFFF-FFFF00000000}"/>
  </bookViews>
  <sheets>
    <sheet name="ludnośc Poznania GUS" sheetId="1" r:id="rId1"/>
    <sheet name="ludność zameldowana" sheetId="127" r:id="rId2"/>
    <sheet name="ludność według wieku" sheetId="4" r:id="rId3"/>
    <sheet name="ludność według płci i wieku" sheetId="124" r:id="rId4"/>
    <sheet name="małżeństwa rozwody" sheetId="13" r:id="rId5"/>
    <sheet name="stan cywilny" sheetId="84" r:id="rId6"/>
    <sheet name="wykształcenie 1" sheetId="86" r:id="rId7"/>
    <sheet name="wykształcenie 2" sheetId="88" r:id="rId8"/>
    <sheet name="migracje 1" sheetId="22" r:id="rId9"/>
    <sheet name="migracje 2" sheetId="23" r:id="rId10"/>
    <sheet name="cudzoziemcy 1" sheetId="119" r:id="rId11"/>
    <sheet name="cudzoziemcy 2" sheetId="122" r:id="rId12"/>
    <sheet name="studenci według województw" sheetId="108" r:id="rId13"/>
    <sheet name="uczniowie z zagranicy" sheetId="123" r:id="rId14"/>
    <sheet name="dzielnice struktura ludności" sheetId="30" r:id="rId15"/>
    <sheet name="dzielnice ruch naturalny" sheetId="31" r:id="rId16"/>
    <sheet name="ludność osiedla" sheetId="125" r:id="rId17"/>
    <sheet name="aglomeracja" sheetId="77" r:id="rId18"/>
    <sheet name="prognoza demograficzna" sheetId="126" r:id="rId19"/>
  </sheets>
  <externalReferences>
    <externalReference r:id="rId20"/>
  </externalReferences>
  <definedNames>
    <definedName name="_MatMult_A" hidden="1">#REF!</definedName>
    <definedName name="_MatMult_AxB" hidden="1">#REF!</definedName>
    <definedName name="_MatMult_B" hidden="1">#REF!</definedName>
    <definedName name="aaa" hidden="1">#REF!</definedName>
    <definedName name="aaaaa" hidden="1">#REF!</definedName>
    <definedName name="ColumnTitle10">'cudzoziemcy 1'!#REF!</definedName>
    <definedName name="ColumnTitle11">'cudzoziemcy 2'!#REF!</definedName>
    <definedName name="ColumnTitle12">'studenci według województw'!$A$2</definedName>
    <definedName name="ColumnTitle13">'uczniowie z zagranicy'!$A$2</definedName>
    <definedName name="kkkk" hidden="1">#REF!</definedName>
    <definedName name="llll" hidden="1">#REF!</definedName>
    <definedName name="oooo" hidden="1">#REF!</definedName>
    <definedName name="Title1">'ludnośc Poznania GUS'!$A$2</definedName>
    <definedName name="Title14">'dzielnice struktura ludności'!$A$2</definedName>
    <definedName name="Title15">'dzielnice ruch naturalny'!$A$2</definedName>
    <definedName name="Title16">aglomeracja!$A$2</definedName>
    <definedName name="Title17">'ludność według płci i wieku'!$A$2</definedName>
    <definedName name="Title18">'ludność osiedla'!$A$2</definedName>
    <definedName name="Title2">'ludność według wieku'!$A$2</definedName>
    <definedName name="Title3">[1]starzenie!$A$2</definedName>
    <definedName name="Title4">'małżeństwa rozwody'!$A$2</definedName>
    <definedName name="Title5">'stan cywilny'!$A$2</definedName>
    <definedName name="Title6">'wykształcenie 1'!$A$2</definedName>
    <definedName name="Title7">'wykształcenie 2'!$A$2</definedName>
    <definedName name="Title8">'migracje 1'!$A$2</definedName>
    <definedName name="Title9">'migracje 2'!$A$2</definedName>
  </definedNames>
  <calcPr calcId="191029"/>
</workbook>
</file>

<file path=xl/calcChain.xml><?xml version="1.0" encoding="utf-8"?>
<calcChain xmlns="http://schemas.openxmlformats.org/spreadsheetml/2006/main">
  <c r="D34" i="13" l="1"/>
  <c r="B34" i="13"/>
  <c r="I29" i="23" l="1"/>
  <c r="I28" i="23"/>
  <c r="G28" i="23"/>
  <c r="F28" i="23"/>
  <c r="I27" i="23"/>
  <c r="G27" i="23"/>
  <c r="F27" i="23"/>
  <c r="I25" i="23"/>
  <c r="I24" i="23"/>
  <c r="G24" i="23"/>
  <c r="F24" i="23"/>
  <c r="I23" i="23"/>
  <c r="G23" i="23"/>
  <c r="F23" i="23"/>
  <c r="G20" i="23"/>
  <c r="F20" i="23"/>
  <c r="G16" i="23"/>
  <c r="F16" i="23"/>
  <c r="G11" i="23"/>
  <c r="F11" i="23"/>
  <c r="G7" i="23"/>
  <c r="F7" i="23"/>
  <c r="I15" i="22"/>
  <c r="I14" i="22"/>
  <c r="I13" i="22"/>
  <c r="I6" i="22"/>
  <c r="I5" i="22"/>
  <c r="H5" i="22"/>
  <c r="H6" i="22"/>
  <c r="H13" i="22"/>
  <c r="H14" i="22"/>
  <c r="H15" i="22"/>
  <c r="F29" i="23" l="1"/>
  <c r="G29" i="23"/>
  <c r="F25" i="23"/>
  <c r="G25" i="23"/>
  <c r="C11" i="127"/>
  <c r="B11" i="127"/>
  <c r="B30" i="1"/>
  <c r="G30" i="1"/>
  <c r="E30" i="1"/>
  <c r="C30" i="1"/>
  <c r="D3" i="77" l="1"/>
  <c r="H6" i="4" l="1"/>
  <c r="H7" i="4"/>
  <c r="H8" i="4"/>
  <c r="H9" i="4"/>
  <c r="H10" i="4"/>
  <c r="H11" i="4"/>
  <c r="H12" i="4"/>
  <c r="H13" i="4"/>
  <c r="H14" i="4"/>
  <c r="H5" i="4"/>
  <c r="H3" i="4"/>
  <c r="AO4" i="126" l="1"/>
  <c r="AO5" i="126"/>
  <c r="AO6" i="126"/>
  <c r="AO7" i="126"/>
  <c r="AO8" i="126"/>
  <c r="AO9" i="126"/>
  <c r="AO10" i="126"/>
  <c r="AO11" i="126"/>
  <c r="AO12" i="126"/>
  <c r="AO13" i="126"/>
  <c r="AO14" i="126"/>
  <c r="AO15" i="126"/>
  <c r="AO16" i="126"/>
  <c r="AO17" i="126"/>
  <c r="AO18" i="126"/>
  <c r="AO3" i="126"/>
  <c r="E28" i="23" l="1"/>
  <c r="E27" i="23"/>
  <c r="E24" i="23"/>
  <c r="E23" i="23"/>
  <c r="E20" i="23"/>
  <c r="E16" i="23"/>
  <c r="E11" i="23"/>
  <c r="E7" i="23"/>
  <c r="E25" i="23" l="1"/>
  <c r="E29" i="23"/>
</calcChain>
</file>

<file path=xl/sharedStrings.xml><?xml version="1.0" encoding="utf-8"?>
<sst xmlns="http://schemas.openxmlformats.org/spreadsheetml/2006/main" count="896" uniqueCount="463">
  <si>
    <t>Wyszczególnienie</t>
  </si>
  <si>
    <t>przedprodukcyjnym (0-17)</t>
  </si>
  <si>
    <t>produkcyjnym (18-59/64)</t>
  </si>
  <si>
    <t>poprodukcyjnym (60/65 i pow.)</t>
  </si>
  <si>
    <t>x</t>
  </si>
  <si>
    <t>Poznań</t>
  </si>
  <si>
    <t>Rok</t>
  </si>
  <si>
    <t>Razem</t>
  </si>
  <si>
    <t>FILIPINY</t>
  </si>
  <si>
    <t>KOLUMBIA</t>
  </si>
  <si>
    <t>saldo migracji</t>
  </si>
  <si>
    <t xml:space="preserve">napływ </t>
  </si>
  <si>
    <t>odpływ</t>
  </si>
  <si>
    <t>napływ z miast</t>
  </si>
  <si>
    <t>napływ ze wsi</t>
  </si>
  <si>
    <t>napływ z zagranicy</t>
  </si>
  <si>
    <t xml:space="preserve">odpływ do miast </t>
  </si>
  <si>
    <t>odpływ na wieś</t>
  </si>
  <si>
    <t>odpływ za granicę</t>
  </si>
  <si>
    <t>saldo migracji z miastami</t>
  </si>
  <si>
    <t>saldo migracji z wsiami</t>
  </si>
  <si>
    <t>saldo migracji z zagranicą</t>
  </si>
  <si>
    <t>1995</t>
  </si>
  <si>
    <t>2000</t>
  </si>
  <si>
    <t>Saldo migracji</t>
  </si>
  <si>
    <t>Grunwald</t>
  </si>
  <si>
    <t>Jeżyce</t>
  </si>
  <si>
    <t>Nowe Miasto</t>
  </si>
  <si>
    <t>Stare Miasto</t>
  </si>
  <si>
    <t>Wilda</t>
  </si>
  <si>
    <t>Napływ</t>
  </si>
  <si>
    <t>Odpływ</t>
  </si>
  <si>
    <t>saldo migracji na 1000 mieszkańców</t>
  </si>
  <si>
    <t>*różnica w punktach</t>
  </si>
  <si>
    <t>AFGANISTAN</t>
  </si>
  <si>
    <t>UKRAINA</t>
  </si>
  <si>
    <t>NIEMCY</t>
  </si>
  <si>
    <t>AUSTRIA</t>
  </si>
  <si>
    <t>ALGIERIA</t>
  </si>
  <si>
    <t>ROSJA</t>
  </si>
  <si>
    <t>BELGIA</t>
  </si>
  <si>
    <t>ANGOLA</t>
  </si>
  <si>
    <t>BIAŁORUŚ</t>
  </si>
  <si>
    <t>BUŁGARIA</t>
  </si>
  <si>
    <t>ARMENIA</t>
  </si>
  <si>
    <t>CZECHY</t>
  </si>
  <si>
    <t>AUSTRALIA</t>
  </si>
  <si>
    <t>HOLANDIA</t>
  </si>
  <si>
    <t>DANIA</t>
  </si>
  <si>
    <t>FINLANDIA</t>
  </si>
  <si>
    <t>FRANCJA</t>
  </si>
  <si>
    <t>GRECJA</t>
  </si>
  <si>
    <t>BRAZYLIA</t>
  </si>
  <si>
    <t>JAPONIA</t>
  </si>
  <si>
    <t>HISZPANIA</t>
  </si>
  <si>
    <t>CHINY</t>
  </si>
  <si>
    <t>IRLANDIA</t>
  </si>
  <si>
    <t>CHORWACJA</t>
  </si>
  <si>
    <t>LITWA</t>
  </si>
  <si>
    <t>ŁOTWA</t>
  </si>
  <si>
    <t>EGIPT</t>
  </si>
  <si>
    <t>TURCJA</t>
  </si>
  <si>
    <t>PORTUGALIA</t>
  </si>
  <si>
    <t>WŁOCHY</t>
  </si>
  <si>
    <t>RUMUNIA</t>
  </si>
  <si>
    <t>ETIOPIA</t>
  </si>
  <si>
    <t>KAZACHSTAN</t>
  </si>
  <si>
    <t>SŁOWACJA</t>
  </si>
  <si>
    <t>PERU</t>
  </si>
  <si>
    <t>SZWECJA</t>
  </si>
  <si>
    <t>WĘGRY</t>
  </si>
  <si>
    <t>GHANA</t>
  </si>
  <si>
    <t>INDIE</t>
  </si>
  <si>
    <t>GRUZJA</t>
  </si>
  <si>
    <t>MOŁDAWIA</t>
  </si>
  <si>
    <t>INDONEZJA</t>
  </si>
  <si>
    <t>NIGERIA</t>
  </si>
  <si>
    <t>IRAK</t>
  </si>
  <si>
    <t>MACEDONIA</t>
  </si>
  <si>
    <t>IRAN</t>
  </si>
  <si>
    <t>MONGOLIA</t>
  </si>
  <si>
    <t>NORWEGIA</t>
  </si>
  <si>
    <t>UZBEKISTAN</t>
  </si>
  <si>
    <t>TUNEZJA</t>
  </si>
  <si>
    <t>SZWAJCARIA</t>
  </si>
  <si>
    <t>KAMERUN</t>
  </si>
  <si>
    <t>KANADA</t>
  </si>
  <si>
    <t>KOSTARYKA</t>
  </si>
  <si>
    <t>LIBAN</t>
  </si>
  <si>
    <t>LIBIA</t>
  </si>
  <si>
    <t>MAROKO</t>
  </si>
  <si>
    <t>MAURETANIA</t>
  </si>
  <si>
    <t>MEKSYK</t>
  </si>
  <si>
    <t>TAJLANDIA</t>
  </si>
  <si>
    <t>PAKISTAN</t>
  </si>
  <si>
    <t>WENEZUELA</t>
  </si>
  <si>
    <t>SYRIA</t>
  </si>
  <si>
    <t>TAJWAN</t>
  </si>
  <si>
    <t>NIEUSTALONE</t>
  </si>
  <si>
    <t>ESTONIA</t>
  </si>
  <si>
    <t>SERBIA</t>
  </si>
  <si>
    <t>IZRAEL</t>
  </si>
  <si>
    <t>CHILE</t>
  </si>
  <si>
    <t>Przyrost naturalny na 1000 mieszkańców</t>
  </si>
  <si>
    <t>Powiat poznański</t>
  </si>
  <si>
    <t>Aglomeracja</t>
  </si>
  <si>
    <t>Wskaźnik feminizacji</t>
  </si>
  <si>
    <t>Ludność w wieku (w %)</t>
  </si>
  <si>
    <t>- przedprodukcyjnym</t>
  </si>
  <si>
    <t>Liczba ludności (w tys.)</t>
  </si>
  <si>
    <t>*ludność w wieku nieprodukcyjnym na 100 osób w wieku produkcyjnym</t>
  </si>
  <si>
    <t>Małżeństwa na 1000 mieszkańców</t>
  </si>
  <si>
    <t>Urodzenia na 1000 mieszkańców</t>
  </si>
  <si>
    <t>Zgony na 1000 mieszkańców</t>
  </si>
  <si>
    <t>Saldo migracji na 1000 mieszkańców</t>
  </si>
  <si>
    <t>Źródło: Główny Urząd Statystyczny, obliczenia własne</t>
  </si>
  <si>
    <t>- produkcyjnym</t>
  </si>
  <si>
    <t>- poprodukcyjnym</t>
  </si>
  <si>
    <t>DOMINIKANA</t>
  </si>
  <si>
    <t>KUBA</t>
  </si>
  <si>
    <t>MALTA</t>
  </si>
  <si>
    <t>SENEGAL</t>
  </si>
  <si>
    <t>WATYKAN</t>
  </si>
  <si>
    <t>WIELKA BRYTANIA</t>
  </si>
  <si>
    <t>0-2</t>
  </si>
  <si>
    <t>3-6</t>
  </si>
  <si>
    <t>19-24</t>
  </si>
  <si>
    <t>CZARNOGÓRA</t>
  </si>
  <si>
    <t>RPA</t>
  </si>
  <si>
    <t>ZIMBABWE</t>
  </si>
  <si>
    <t>w tym wg stanu cywilnego w %:</t>
  </si>
  <si>
    <t>kawaler, panna</t>
  </si>
  <si>
    <t>żonaty, zamężna</t>
  </si>
  <si>
    <t>wdowiec, wdowa</t>
  </si>
  <si>
    <t>rozwiedziony, rozwiedziona</t>
  </si>
  <si>
    <t>pozostały</t>
  </si>
  <si>
    <t>Liczba ludności w tys.*</t>
  </si>
  <si>
    <t>w tym z wykształceniem w %:</t>
  </si>
  <si>
    <t>wyższym</t>
  </si>
  <si>
    <t>średnim i policealnym</t>
  </si>
  <si>
    <t>zasadniczym zawodowym</t>
  </si>
  <si>
    <t xml:space="preserve">Ludność w wieku 13 lat i więcej </t>
  </si>
  <si>
    <t>w tym z wykształceniem:</t>
  </si>
  <si>
    <t>Województwo</t>
  </si>
  <si>
    <t>wyższe</t>
  </si>
  <si>
    <t>podstawowe ukończone</t>
  </si>
  <si>
    <t>Ludność w wieku 15 lat i więcej w tys.</t>
  </si>
  <si>
    <t>Źródło: Spisy GUS (1995 - spis reprezentacyjny)</t>
  </si>
  <si>
    <t>podstawowym/gimnazjalnym i poniżej</t>
  </si>
  <si>
    <t>BANGLADESZ</t>
  </si>
  <si>
    <t>JORDANIA</t>
  </si>
  <si>
    <t>NEPAL</t>
  </si>
  <si>
    <t>SŁOWENIA</t>
  </si>
  <si>
    <t>Źródło: Główny Urząd Statystyczny</t>
  </si>
  <si>
    <t>EKWADOR</t>
  </si>
  <si>
    <t>Kraj</t>
  </si>
  <si>
    <t>GWATEMALA</t>
  </si>
  <si>
    <t>WIETNAM</t>
  </si>
  <si>
    <t>15-18</t>
  </si>
  <si>
    <t>7-14</t>
  </si>
  <si>
    <t>ALBANIA</t>
  </si>
  <si>
    <t>KENIA</t>
  </si>
  <si>
    <t>RWANDA</t>
  </si>
  <si>
    <t>TURKMENISTAN</t>
  </si>
  <si>
    <t>ARGENTYNA</t>
  </si>
  <si>
    <t>BOLIWIA</t>
  </si>
  <si>
    <t>Źródło: Wydział Spraw Obywatelskich i Uprawnień Komunikacyjnych UMP, obliczenia własne</t>
  </si>
  <si>
    <t>AZERBEJDŻAN</t>
  </si>
  <si>
    <t>KIRGISTAN</t>
  </si>
  <si>
    <t>SRI LANKA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</si>
  <si>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</si>
  <si>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</si>
  <si>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</si>
  <si>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</si>
  <si>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</si>
  <si>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</si>
  <si>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</si>
  <si>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</si>
  <si>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</si>
  <si>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</si>
  <si>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</si>
  <si>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</si>
  <si>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</si>
  <si>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</si>
  <si>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</si>
  <si>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</si>
  <si>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 xml:space="preserve">Razem </t>
  </si>
  <si>
    <t>Udział w %</t>
  </si>
  <si>
    <t>Źródło: Badanie ankietowe Wydziału Rozwoju Miasta i Współpracy Międzynarodowej UMP</t>
  </si>
  <si>
    <t xml:space="preserve">Małżeństwa oraz rozwody w Poznaniu </t>
  </si>
  <si>
    <t>Ludność Poznania według stanu cywilnego</t>
  </si>
  <si>
    <t>Struktura wykształcenia ludności Poznania</t>
  </si>
  <si>
    <t>Kierunki migracji ludności Poznania (w osobach)</t>
  </si>
  <si>
    <t>Kierunki migracji ludności Poznania według płci (w osobach)</t>
  </si>
  <si>
    <t>LUKSEMBURG</t>
  </si>
  <si>
    <t>NIKARAGUA</t>
  </si>
  <si>
    <t>NOWA ZELANDIA</t>
  </si>
  <si>
    <t>TOGO</t>
  </si>
  <si>
    <t>Wskaźnik obciążenia ekonomicznego*</t>
  </si>
  <si>
    <t>CYPR</t>
  </si>
  <si>
    <t>STANY ZJEDNOCZONE</t>
  </si>
  <si>
    <t>TANZANIA</t>
  </si>
  <si>
    <t>MALEZJA</t>
  </si>
  <si>
    <t>PALESTYNA</t>
  </si>
  <si>
    <t>TADŻYKISTAN</t>
  </si>
  <si>
    <t>Liczba osób</t>
  </si>
  <si>
    <t xml:space="preserve">Źródło: Spisy GUS </t>
  </si>
  <si>
    <r>
      <t>Gęstość zaludnienia (os./km</t>
    </r>
    <r>
      <rPr>
        <b/>
        <vertAlign val="superscript"/>
        <sz val="11"/>
        <rFont val="Arial CE"/>
        <charset val="238"/>
      </rPr>
      <t>2</t>
    </r>
    <r>
      <rPr>
        <b/>
        <sz val="11"/>
        <rFont val="Arial CE"/>
        <charset val="238"/>
      </rPr>
      <t>)</t>
    </r>
  </si>
  <si>
    <t>2020*</t>
  </si>
  <si>
    <t>*korekta  GUS uwzględniająca wyniki NSPLiM 2021</t>
  </si>
  <si>
    <t>Źródło: Narodowy Spis Powszechny Ludności i Mieszkań 2021</t>
  </si>
  <si>
    <t>Struktura wykształcenia ludności w 2021 r.</t>
  </si>
  <si>
    <t>średnie i policealne - ogółem</t>
  </si>
  <si>
    <t>średnie i policealne - średnie ogólnokształcące</t>
  </si>
  <si>
    <t>średnie i policealne - średnie zawodowe</t>
  </si>
  <si>
    <t>zasadnicze zawodowe/branżowe</t>
  </si>
  <si>
    <t>gimnazjalne</t>
  </si>
  <si>
    <t>podstawowe nieukończone i poniżej</t>
  </si>
  <si>
    <t xml:space="preserve">**różnica </t>
  </si>
  <si>
    <t>*w przypadku salda migracji: różnica</t>
  </si>
  <si>
    <t xml:space="preserve"> Źródło: Główny Urząd Statystyczny, obliczenia własne</t>
  </si>
  <si>
    <t xml:space="preserve">*w przypadku salda migracji różnica w osobach    </t>
  </si>
  <si>
    <t>Kobiety w tys.</t>
  </si>
  <si>
    <t>Liczba kobiet przypadających na 100 mężczyzn</t>
  </si>
  <si>
    <t>Urodzenia liczba</t>
  </si>
  <si>
    <t>Zgony liczba</t>
  </si>
  <si>
    <t>Przyrost naturalny w osobach</t>
  </si>
  <si>
    <t>Saldo migracji w osobach</t>
  </si>
  <si>
    <t>Ludność w tys. osób</t>
  </si>
  <si>
    <t>Mężczyźni w tys.</t>
  </si>
  <si>
    <t>Udział mężczyzn w % (ogółem = 100)</t>
  </si>
  <si>
    <t>Udział kobiet w % (ogółem = 100)</t>
  </si>
  <si>
    <t>Liczba kobiet na 100 mężczyzn</t>
  </si>
  <si>
    <t>-niemobilnym (45-59/64)</t>
  </si>
  <si>
    <t>-mobilnym (18-44)</t>
  </si>
  <si>
    <t>Liczba osób w wieku nieprodukcyjnym na 1000 osób w wieku produkcyjnym</t>
  </si>
  <si>
    <t>Udział ludności w % (ogółem = 100)</t>
  </si>
  <si>
    <t>Liczba małżeństw</t>
  </si>
  <si>
    <t>Liczba rozwodów</t>
  </si>
  <si>
    <t>Rozwody na 1000 mieszkańców</t>
  </si>
  <si>
    <t xml:space="preserve">Rozwody na 100 małżeństw </t>
  </si>
  <si>
    <t>Poznań w % (ogółem = 100)</t>
  </si>
  <si>
    <t>Poznań w tys. osób</t>
  </si>
  <si>
    <t>Gdańsk w %</t>
  </si>
  <si>
    <t>Kraków w %</t>
  </si>
  <si>
    <t>Łódź w %</t>
  </si>
  <si>
    <t>Szczecin w %</t>
  </si>
  <si>
    <t>Warszawa w %</t>
  </si>
  <si>
    <t>Wrocław w %</t>
  </si>
  <si>
    <t>w ruchu wewnętrznym</t>
  </si>
  <si>
    <t>z zagranicy</t>
  </si>
  <si>
    <t>za granicę</t>
  </si>
  <si>
    <t>zagranica</t>
  </si>
  <si>
    <t>w tym Poznań</t>
  </si>
  <si>
    <t>Liczba ludności ogółem w tys. os.</t>
  </si>
  <si>
    <t>* ludność w wieku: 13 lat i więcej dla 2002, 2011 r. i 2021 r., 15 lat i więcej dla lat 1970, 1978, 1988, 1995, 14 lat i więcej dla 1960 r.</t>
  </si>
  <si>
    <t>Liczba uczniów i dzieci</t>
  </si>
  <si>
    <t xml:space="preserve">Ogółem,  </t>
  </si>
  <si>
    <t>w tym w wieku:</t>
  </si>
  <si>
    <t>Ludność w % (Poznań=100)</t>
  </si>
  <si>
    <t>Dynamika ludności (2000 = 100)</t>
  </si>
  <si>
    <r>
      <t>Gęstość zaludnienia w os/km</t>
    </r>
    <r>
      <rPr>
        <b/>
        <vertAlign val="superscript"/>
        <sz val="11"/>
        <rFont val="Arial CE"/>
        <charset val="238"/>
      </rPr>
      <t>2</t>
    </r>
  </si>
  <si>
    <t>Liczba urodzeń</t>
  </si>
  <si>
    <t>Liczba zgonów</t>
  </si>
  <si>
    <t>Wiek w latach</t>
  </si>
  <si>
    <t>Liczba osób ogółem</t>
  </si>
  <si>
    <t>Udział w % (ogółem=100)</t>
  </si>
  <si>
    <t>Liczba mężczyzn</t>
  </si>
  <si>
    <t>Udział mężczyzn w % (ogółem=100)</t>
  </si>
  <si>
    <t>Liczba kobiet</t>
  </si>
  <si>
    <t>Udział kobiet w % (ogółem=100)</t>
  </si>
  <si>
    <t>Liczba mężczyzn na 100 kobiet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</si>
  <si>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</si>
  <si>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</si>
  <si>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</si>
  <si>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</si>
  <si>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</si>
  <si>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</si>
  <si>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</si>
  <si>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</si>
  <si>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</si>
  <si>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</si>
  <si>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</si>
  <si>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</si>
  <si>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</si>
  <si>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</si>
  <si>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</si>
  <si>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</si>
  <si>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</si>
  <si>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 i więcej</t>
  </si>
  <si>
    <t>Nazwa osiedla</t>
  </si>
  <si>
    <r>
      <t>Powierzchnia w km</t>
    </r>
    <r>
      <rPr>
        <b/>
        <vertAlign val="superscript"/>
        <sz val="11"/>
        <rFont val="Arial"/>
        <family val="2"/>
        <charset val="238"/>
      </rPr>
      <t>2</t>
    </r>
  </si>
  <si>
    <t>Liczba mieszkańców*</t>
  </si>
  <si>
    <t>Antoninek-Zieliniec-Kobylepole</t>
  </si>
  <si>
    <t>Chartowo</t>
  </si>
  <si>
    <t>Fabianowo-Kotowo</t>
  </si>
  <si>
    <t>Główna</t>
  </si>
  <si>
    <t>Głuszyna</t>
  </si>
  <si>
    <t>Górczyn</t>
  </si>
  <si>
    <t>Grunwald Południe</t>
  </si>
  <si>
    <t>Grunwald Północ</t>
  </si>
  <si>
    <t>Junikowo</t>
  </si>
  <si>
    <t>Kiekrz</t>
  </si>
  <si>
    <t>Krzesiny-Pokrzywno-Garaszewo</t>
  </si>
  <si>
    <t>Krzyżowniki-Smochowice</t>
  </si>
  <si>
    <t>Kwiatowe</t>
  </si>
  <si>
    <t>Ławica</t>
  </si>
  <si>
    <t>Morasko-Radojewo</t>
  </si>
  <si>
    <t>Naramowice</t>
  </si>
  <si>
    <t>Nowe Winogrady Południe</t>
  </si>
  <si>
    <t>Nowe Winogrady Północ</t>
  </si>
  <si>
    <t>Nowe Winogrady Wschód</t>
  </si>
  <si>
    <t>Ogrody</t>
  </si>
  <si>
    <t>Piątkowo</t>
  </si>
  <si>
    <t>Piątkowo Północ</t>
  </si>
  <si>
    <t>Podolany</t>
  </si>
  <si>
    <t>Rataje</t>
  </si>
  <si>
    <t>Sołacz</t>
  </si>
  <si>
    <t>Stare Winogrady</t>
  </si>
  <si>
    <t>Starołęka-Minikowo</t>
  </si>
  <si>
    <t>Stary Grunwald</t>
  </si>
  <si>
    <t>Strzeszyn</t>
  </si>
  <si>
    <t>Szczepankowo-Spławie-Krzesinki</t>
  </si>
  <si>
    <t>Św. Łazarz</t>
  </si>
  <si>
    <t>Świerczewo</t>
  </si>
  <si>
    <t>Umultowo</t>
  </si>
  <si>
    <t>Warszawskie-Pomet-Maltańskie</t>
  </si>
  <si>
    <t>Winiary</t>
  </si>
  <si>
    <t>Wola</t>
  </si>
  <si>
    <t>Zielony Dębiec</t>
  </si>
  <si>
    <t>Żegrze</t>
  </si>
  <si>
    <t xml:space="preserve">*zameldowani na pobyt stały i czasowy </t>
  </si>
  <si>
    <t>GAMBIA</t>
  </si>
  <si>
    <t>KOREA PÓŁNOCNA</t>
  </si>
  <si>
    <t>MADAGASKAR</t>
  </si>
  <si>
    <t>MJANMA</t>
  </si>
  <si>
    <t>SINGAPUR</t>
  </si>
  <si>
    <t>SUDAN</t>
  </si>
  <si>
    <t>KOREA POŁUDNIOWA</t>
  </si>
  <si>
    <t>0-17</t>
  </si>
  <si>
    <t>18-59/64</t>
  </si>
  <si>
    <t>60+/65+</t>
  </si>
  <si>
    <t>80+</t>
  </si>
  <si>
    <t>0-14</t>
  </si>
  <si>
    <t>15-64</t>
  </si>
  <si>
    <t>65+</t>
  </si>
  <si>
    <t>60+</t>
  </si>
  <si>
    <t>Ogółem</t>
  </si>
  <si>
    <t>Wiek</t>
  </si>
  <si>
    <t xml:space="preserve">Ludność według wieku w prognozie demograficznej GUS do 2060 r. </t>
  </si>
  <si>
    <t>18-44</t>
  </si>
  <si>
    <t>45-59/64</t>
  </si>
  <si>
    <t>X</t>
  </si>
  <si>
    <t>Dynamika ludności (2022 = 100)</t>
  </si>
  <si>
    <t>JEMEN</t>
  </si>
  <si>
    <t>Ostrów Tumski-Śródka-Zawady-Komandoria</t>
  </si>
  <si>
    <t>*dane rzeczywiste</t>
  </si>
  <si>
    <t>Źródło: Główny Urząd Statystyczny, Wydział Spraw Obywatelskich Urzędu Miasta Poznania, obliczenia własne</t>
  </si>
  <si>
    <t>Zameldowani w tys. osób</t>
  </si>
  <si>
    <t>Ludnośc wg GUS w tys.</t>
  </si>
  <si>
    <t>POLSKA</t>
  </si>
  <si>
    <t>KOREA PŁD.</t>
  </si>
  <si>
    <t>STANY ZJEDNOCZONE AMERYKI</t>
  </si>
  <si>
    <t>INNE KRAJE</t>
  </si>
  <si>
    <t>KRÓLESTWO NIDERLANDÓW</t>
  </si>
  <si>
    <t>KOREA R.L.D.</t>
  </si>
  <si>
    <t>2022*</t>
  </si>
  <si>
    <t>0**</t>
  </si>
  <si>
    <t>2024 (2023=100)</t>
  </si>
  <si>
    <t>Ludność Poznania w latach 1990-2024</t>
  </si>
  <si>
    <t>-0,6**</t>
  </si>
  <si>
    <t>-0,2**</t>
  </si>
  <si>
    <t>239**</t>
  </si>
  <si>
    <t>-0,4**</t>
  </si>
  <si>
    <t>-1**</t>
  </si>
  <si>
    <t>0,0**</t>
  </si>
  <si>
    <t>Struktura ludności Poznania według płci i wieku - stan na 31 XII 2024 r.</t>
  </si>
  <si>
    <t>Struktura ludności Poznania według ekonomicznych i edukacyjnych grup wieku - stan na 31 XII 2024</t>
  </si>
  <si>
    <t>0,0*</t>
  </si>
  <si>
    <t>2024 (2023=100)*</t>
  </si>
  <si>
    <t>-0,2*</t>
  </si>
  <si>
    <t>-3*</t>
  </si>
  <si>
    <t>BOTSWANA</t>
  </si>
  <si>
    <t>GWINEA</t>
  </si>
  <si>
    <t>HONDURAS</t>
  </si>
  <si>
    <t>ISLANDIA</t>
  </si>
  <si>
    <t>LIBERIA</t>
  </si>
  <si>
    <t>MOZAMBIK</t>
  </si>
  <si>
    <t>NIGER</t>
  </si>
  <si>
    <t>OMAN</t>
  </si>
  <si>
    <t>ZAMBIA</t>
  </si>
  <si>
    <t>Cudzoziemcy zameldowani w Poznaniu na pobyt stały, czasowy powyżej 3 miesięcy oraz tymczasowy - układ alfabetyczny (stan na 31 V 2025)</t>
  </si>
  <si>
    <t>Cudzoziemcy zameldowani w Poznaniu na pobyt stały czasowy powyżej 3 miesięcy  oraz tymczasowy - szereg malejący (stan na 31 V 2025)</t>
  </si>
  <si>
    <t>Liczba ludności w byłych delegaturach Urzędu Miasta Poznania w 2024 roku</t>
  </si>
  <si>
    <t>Ruch naturalny ludności w byłych delegaturach Urzędu Miasta  Poznania w 2024 r.</t>
  </si>
  <si>
    <t xml:space="preserve">Wskaźniki demograficzne w aglomeracji poznańskiej w 2024 r. </t>
  </si>
  <si>
    <t>Liczba ludności wg osiedli w Poznaniu wg stanu na 31 XII 2024 r.</t>
  </si>
  <si>
    <r>
      <t>Gęstość zaludnienia os/km</t>
    </r>
    <r>
      <rPr>
        <b/>
        <vertAlign val="superscript"/>
        <sz val="11"/>
        <rFont val="Arial"/>
        <family val="2"/>
        <charset val="238"/>
      </rPr>
      <t>2</t>
    </r>
  </si>
  <si>
    <t>Uczniowie i dzieci cudzoziemcy w szkołach i placówkach wychowania przedszkolnego według kraju pochodzenia lub obywatelstwa w Poznaniu w 2024 r. (stan na 30.09.)</t>
  </si>
  <si>
    <t>Kraj pochodzenia lub obywatelstwa</t>
  </si>
  <si>
    <t>Udział w ogólnej liczbie uczniów i dzieci cudzoziemskich w %</t>
  </si>
  <si>
    <t>UGANDA</t>
  </si>
  <si>
    <t>Źródło: Ministerstwo Edukacji Narodowej</t>
  </si>
  <si>
    <t>Ludność według GUS oraz zameldowani w Poznaniu</t>
  </si>
  <si>
    <t>1931</t>
  </si>
  <si>
    <t>1960</t>
  </si>
  <si>
    <t>1970</t>
  </si>
  <si>
    <t>1978</t>
  </si>
  <si>
    <t>1988</t>
  </si>
  <si>
    <t>2002</t>
  </si>
  <si>
    <t>2011</t>
  </si>
  <si>
    <t>2021</t>
  </si>
  <si>
    <t>1985</t>
  </si>
  <si>
    <t>1990</t>
  </si>
  <si>
    <t>2005</t>
  </si>
  <si>
    <t>2010</t>
  </si>
  <si>
    <t>2016</t>
  </si>
  <si>
    <t>2020</t>
  </si>
  <si>
    <t>2022</t>
  </si>
  <si>
    <t>2023</t>
  </si>
  <si>
    <t>2024</t>
  </si>
  <si>
    <t>2014</t>
  </si>
  <si>
    <t>2018</t>
  </si>
  <si>
    <t>ogółem</t>
  </si>
  <si>
    <t>mężczyźni</t>
  </si>
  <si>
    <t>kobiety</t>
  </si>
  <si>
    <t>Poznańscy studenci według miejsca stałego zamieszkania w roku akademickim 2024/2025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</si>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</sst>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,##0.0"/>
  </numFmts>
  <fonts count="47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1"/>
      <name val="Arial CE"/>
      <family val="2"/>
      <charset val="238"/>
    </font>
    <font>
      <sz val="8"/>
      <color indexed="10"/>
      <name val="Arial CE"/>
      <family val="2"/>
      <charset val="238"/>
    </font>
    <font>
      <i/>
      <sz val="10"/>
      <color indexed="10"/>
      <name val="Arial CE"/>
      <charset val="238"/>
    </font>
    <font>
      <b/>
      <sz val="11"/>
      <name val="Arial CE"/>
      <charset val="238"/>
    </font>
    <font>
      <b/>
      <sz val="14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 CE"/>
      <charset val="238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family val="2"/>
      <charset val="238"/>
    </font>
    <font>
      <sz val="11"/>
      <color indexed="10"/>
      <name val="Arial CE"/>
      <family val="2"/>
      <charset val="238"/>
    </font>
    <font>
      <sz val="11"/>
      <color indexed="8"/>
      <name val="Arial CE"/>
      <family val="2"/>
      <charset val="238"/>
    </font>
    <font>
      <sz val="11"/>
      <color rgb="FF222222"/>
      <name val="Arial"/>
      <family val="2"/>
      <charset val="238"/>
    </font>
    <font>
      <b/>
      <vertAlign val="superscript"/>
      <sz val="11"/>
      <name val="Arial CE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6"/>
      <name val="Arial CE"/>
      <charset val="238"/>
    </font>
    <font>
      <b/>
      <sz val="11"/>
      <color theme="1"/>
      <name val="Arial"/>
      <family val="2"/>
      <charset val="238"/>
    </font>
    <font>
      <b/>
      <sz val="16"/>
      <name val="Arial"/>
      <family val="2"/>
      <charset val="238"/>
    </font>
    <font>
      <sz val="11"/>
      <color theme="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b/>
      <sz val="12"/>
      <name val="Arial CE"/>
      <family val="2"/>
      <charset val="238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6"/>
      <name val="Arial CE"/>
      <charset val="238"/>
    </font>
    <font>
      <b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12" fillId="0" borderId="0"/>
    <xf numFmtId="0" fontId="2" fillId="0" borderId="0"/>
    <xf numFmtId="0" fontId="30" fillId="0" borderId="0"/>
    <xf numFmtId="0" fontId="31" fillId="3" borderId="14">
      <alignment horizontal="left" vertical="center" wrapText="1"/>
    </xf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32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/>
  </cellStyleXfs>
  <cellXfs count="336">
    <xf numFmtId="0" fontId="0" fillId="0" borderId="0" xfId="0"/>
    <xf numFmtId="0" fontId="0" fillId="0" borderId="0" xfId="0" applyAlignment="1">
      <alignment horizontal="centerContinuous"/>
    </xf>
    <xf numFmtId="1" fontId="0" fillId="0" borderId="0" xfId="0" applyNumberFormat="1" applyBorder="1"/>
    <xf numFmtId="0" fontId="5" fillId="0" borderId="0" xfId="0" applyFont="1"/>
    <xf numFmtId="0" fontId="6" fillId="0" borderId="0" xfId="0" applyFont="1"/>
    <xf numFmtId="164" fontId="0" fillId="0" borderId="0" xfId="0" applyNumberFormat="1" applyBorder="1"/>
    <xf numFmtId="0" fontId="4" fillId="0" borderId="0" xfId="0" applyFont="1"/>
    <xf numFmtId="3" fontId="0" fillId="0" borderId="0" xfId="0" applyNumberFormat="1" applyBorder="1"/>
    <xf numFmtId="0" fontId="7" fillId="0" borderId="0" xfId="0" applyFont="1"/>
    <xf numFmtId="0" fontId="0" fillId="0" borderId="0" xfId="0" applyBorder="1"/>
    <xf numFmtId="1" fontId="0" fillId="0" borderId="0" xfId="0" applyNumberFormat="1"/>
    <xf numFmtId="164" fontId="0" fillId="0" borderId="0" xfId="0" applyNumberFormat="1"/>
    <xf numFmtId="0" fontId="0" fillId="0" borderId="0" xfId="0" applyFill="1" applyAlignment="1">
      <alignment horizontal="centerContinuous"/>
    </xf>
    <xf numFmtId="0" fontId="9" fillId="0" borderId="0" xfId="0" applyFont="1"/>
    <xf numFmtId="165" fontId="0" fillId="0" borderId="0" xfId="0" applyNumberFormat="1"/>
    <xf numFmtId="3" fontId="5" fillId="0" borderId="0" xfId="0" applyNumberFormat="1" applyFont="1" applyFill="1" applyBorder="1"/>
    <xf numFmtId="0" fontId="0" fillId="0" borderId="0" xfId="0" applyFill="1"/>
    <xf numFmtId="0" fontId="3" fillId="0" borderId="0" xfId="0" applyFont="1" applyFill="1"/>
    <xf numFmtId="164" fontId="5" fillId="0" borderId="0" xfId="0" applyNumberFormat="1" applyFont="1" applyFill="1" applyBorder="1"/>
    <xf numFmtId="0" fontId="11" fillId="0" borderId="0" xfId="0" applyFont="1"/>
    <xf numFmtId="0" fontId="8" fillId="0" borderId="0" xfId="0" applyFont="1"/>
    <xf numFmtId="165" fontId="0" fillId="0" borderId="0" xfId="0" applyNumberFormat="1" applyFill="1" applyBorder="1"/>
    <xf numFmtId="3" fontId="0" fillId="0" borderId="0" xfId="0" applyNumberFormat="1" applyFill="1" applyBorder="1"/>
    <xf numFmtId="165" fontId="0" fillId="0" borderId="0" xfId="0" applyNumberFormat="1" applyBorder="1"/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16" fillId="0" borderId="0" xfId="0" applyFont="1"/>
    <xf numFmtId="1" fontId="16" fillId="0" borderId="0" xfId="0" applyNumberFormat="1" applyFont="1"/>
    <xf numFmtId="0" fontId="11" fillId="0" borderId="0" xfId="0" applyFont="1" applyAlignment="1">
      <alignment horizontal="centerContinuous"/>
    </xf>
    <xf numFmtId="0" fontId="17" fillId="0" borderId="0" xfId="0" applyFont="1"/>
    <xf numFmtId="164" fontId="5" fillId="0" borderId="0" xfId="0" applyNumberFormat="1" applyFont="1" applyFill="1" applyBorder="1" applyAlignment="1">
      <alignment vertical="center"/>
    </xf>
    <xf numFmtId="0" fontId="20" fillId="0" borderId="0" xfId="5" applyFont="1"/>
    <xf numFmtId="0" fontId="23" fillId="0" borderId="0" xfId="0" applyFont="1"/>
    <xf numFmtId="0" fontId="24" fillId="0" borderId="6" xfId="0" applyFont="1" applyBorder="1"/>
    <xf numFmtId="0" fontId="23" fillId="0" borderId="0" xfId="0" applyFont="1" applyBorder="1"/>
    <xf numFmtId="0" fontId="24" fillId="0" borderId="0" xfId="0" applyFont="1" applyBorder="1"/>
    <xf numFmtId="0" fontId="24" fillId="0" borderId="0" xfId="0" applyFont="1"/>
    <xf numFmtId="0" fontId="21" fillId="0" borderId="0" xfId="0" applyFont="1"/>
    <xf numFmtId="164" fontId="21" fillId="0" borderId="0" xfId="0" applyNumberFormat="1" applyFont="1" applyBorder="1"/>
    <xf numFmtId="0" fontId="21" fillId="0" borderId="0" xfId="0" applyFont="1" applyBorder="1"/>
    <xf numFmtId="0" fontId="18" fillId="0" borderId="0" xfId="0" applyFont="1"/>
    <xf numFmtId="164" fontId="21" fillId="0" borderId="0" xfId="0" applyNumberFormat="1" applyFont="1"/>
    <xf numFmtId="0" fontId="26" fillId="0" borderId="0" xfId="0" applyFont="1"/>
    <xf numFmtId="164" fontId="25" fillId="0" borderId="0" xfId="0" applyNumberFormat="1" applyFont="1" applyFill="1" applyBorder="1"/>
    <xf numFmtId="0" fontId="25" fillId="0" borderId="0" xfId="0" applyFont="1"/>
    <xf numFmtId="1" fontId="21" fillId="0" borderId="0" xfId="0" applyNumberFormat="1" applyFont="1"/>
    <xf numFmtId="0" fontId="21" fillId="0" borderId="0" xfId="0" applyFont="1" applyFill="1"/>
    <xf numFmtId="0" fontId="25" fillId="0" borderId="0" xfId="2" applyFont="1"/>
    <xf numFmtId="0" fontId="2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21" fillId="0" borderId="0" xfId="0" applyFont="1" applyFill="1" applyBorder="1"/>
    <xf numFmtId="164" fontId="21" fillId="0" borderId="0" xfId="0" applyNumberFormat="1" applyFont="1" applyFill="1" applyBorder="1"/>
    <xf numFmtId="0" fontId="11" fillId="0" borderId="0" xfId="0" applyFont="1" applyFill="1"/>
    <xf numFmtId="164" fontId="21" fillId="0" borderId="0" xfId="0" applyNumberFormat="1" applyFont="1" applyFill="1" applyBorder="1" applyAlignment="1">
      <alignment horizontal="right"/>
    </xf>
    <xf numFmtId="0" fontId="18" fillId="0" borderId="0" xfId="0" applyFont="1" applyFill="1" applyBorder="1" applyAlignment="1">
      <alignment horizontal="center"/>
    </xf>
    <xf numFmtId="1" fontId="23" fillId="0" borderId="0" xfId="0" applyNumberFormat="1" applyFont="1" applyFill="1" applyBorder="1" applyAlignment="1">
      <alignment horizontal="right"/>
    </xf>
    <xf numFmtId="1" fontId="21" fillId="0" borderId="0" xfId="0" applyNumberFormat="1" applyFont="1" applyFill="1" applyBorder="1"/>
    <xf numFmtId="0" fontId="11" fillId="0" borderId="0" xfId="0" applyFont="1" applyAlignment="1">
      <alignment vertical="center"/>
    </xf>
    <xf numFmtId="165" fontId="21" fillId="0" borderId="3" xfId="0" applyNumberFormat="1" applyFont="1" applyBorder="1" applyAlignment="1">
      <alignment vertical="top"/>
    </xf>
    <xf numFmtId="0" fontId="21" fillId="0" borderId="0" xfId="0" applyFont="1" applyAlignment="1"/>
    <xf numFmtId="0" fontId="7" fillId="0" borderId="0" xfId="0" applyFont="1" applyBorder="1"/>
    <xf numFmtId="0" fontId="20" fillId="0" borderId="0" xfId="5" applyFont="1" applyBorder="1"/>
    <xf numFmtId="0" fontId="0" fillId="0" borderId="0" xfId="0" applyBorder="1" applyAlignment="1"/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15" fillId="0" borderId="0" xfId="0" applyFont="1" applyFill="1" applyAlignment="1"/>
    <xf numFmtId="0" fontId="19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/>
    <xf numFmtId="0" fontId="41" fillId="0" borderId="0" xfId="0" applyFont="1"/>
    <xf numFmtId="0" fontId="25" fillId="0" borderId="0" xfId="0" applyFont="1" applyAlignment="1">
      <alignment horizontal="left"/>
    </xf>
    <xf numFmtId="0" fontId="21" fillId="0" borderId="0" xfId="0" applyFont="1" applyBorder="1" applyAlignment="1">
      <alignment horizontal="left"/>
    </xf>
    <xf numFmtId="0" fontId="42" fillId="0" borderId="0" xfId="0" applyFont="1"/>
    <xf numFmtId="0" fontId="23" fillId="0" borderId="0" xfId="0" applyFont="1" applyFill="1"/>
    <xf numFmtId="0" fontId="25" fillId="0" borderId="0" xfId="0" applyFont="1" applyAlignment="1">
      <alignment horizontal="right"/>
    </xf>
    <xf numFmtId="0" fontId="25" fillId="0" borderId="0" xfId="0" applyFont="1" applyBorder="1" applyAlignment="1"/>
    <xf numFmtId="0" fontId="5" fillId="0" borderId="0" xfId="0" applyFont="1" applyAlignment="1"/>
    <xf numFmtId="164" fontId="5" fillId="0" borderId="0" xfId="0" applyNumberFormat="1" applyFont="1"/>
    <xf numFmtId="1" fontId="5" fillId="0" borderId="0" xfId="0" applyNumberFormat="1" applyFont="1"/>
    <xf numFmtId="3" fontId="42" fillId="0" borderId="0" xfId="0" applyNumberFormat="1" applyFont="1" applyFill="1" applyBorder="1" applyAlignment="1">
      <alignment horizontal="right"/>
    </xf>
    <xf numFmtId="164" fontId="23" fillId="0" borderId="0" xfId="0" applyNumberFormat="1" applyFont="1" applyFill="1" applyBorder="1"/>
    <xf numFmtId="0" fontId="44" fillId="0" borderId="0" xfId="18" applyFont="1" applyFill="1" applyBorder="1" applyAlignment="1">
      <alignment horizontal="left" vertical="top"/>
    </xf>
    <xf numFmtId="0" fontId="21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45" fillId="0" borderId="0" xfId="0" applyFont="1"/>
    <xf numFmtId="0" fontId="15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3" fontId="23" fillId="0" borderId="0" xfId="0" applyNumberFormat="1" applyFont="1" applyFill="1"/>
    <xf numFmtId="0" fontId="42" fillId="0" borderId="0" xfId="0" applyFont="1" applyFill="1"/>
    <xf numFmtId="0" fontId="0" fillId="0" borderId="5" xfId="0" applyBorder="1" applyAlignment="1"/>
    <xf numFmtId="0" fontId="0" fillId="0" borderId="0" xfId="0" applyBorder="1" applyAlignment="1"/>
    <xf numFmtId="0" fontId="25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Border="1" applyAlignment="1"/>
    <xf numFmtId="0" fontId="0" fillId="0" borderId="0" xfId="0" applyBorder="1" applyAlignment="1"/>
    <xf numFmtId="0" fontId="21" fillId="0" borderId="0" xfId="5" applyFont="1" applyBorder="1" applyAlignment="1">
      <alignment horizontal="left"/>
    </xf>
    <xf numFmtId="0" fontId="23" fillId="0" borderId="0" xfId="0" applyFont="1" applyFill="1" applyBorder="1" applyAlignment="1">
      <alignment vertical="center"/>
    </xf>
    <xf numFmtId="0" fontId="0" fillId="0" borderId="0" xfId="0" applyAlignment="1"/>
    <xf numFmtId="0" fontId="25" fillId="0" borderId="0" xfId="0" applyFont="1" applyAlignment="1">
      <alignment horizontal="left"/>
    </xf>
    <xf numFmtId="0" fontId="25" fillId="0" borderId="0" xfId="0" applyFont="1" applyBorder="1" applyAlignment="1"/>
    <xf numFmtId="0" fontId="10" fillId="0" borderId="17" xfId="0" applyFont="1" applyBorder="1" applyAlignment="1"/>
    <xf numFmtId="0" fontId="10" fillId="0" borderId="10" xfId="0" applyFont="1" applyBorder="1" applyAlignment="1"/>
    <xf numFmtId="0" fontId="10" fillId="0" borderId="12" xfId="0" applyFont="1" applyBorder="1" applyAlignment="1"/>
    <xf numFmtId="0" fontId="10" fillId="0" borderId="27" xfId="0" applyFont="1" applyBorder="1" applyAlignment="1"/>
    <xf numFmtId="0" fontId="10" fillId="0" borderId="5" xfId="0" applyFont="1" applyBorder="1" applyAlignment="1"/>
    <xf numFmtId="0" fontId="10" fillId="0" borderId="24" xfId="0" applyFont="1" applyBorder="1" applyAlignment="1"/>
    <xf numFmtId="0" fontId="15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/>
    </xf>
    <xf numFmtId="3" fontId="21" fillId="0" borderId="0" xfId="0" applyNumberFormat="1" applyFont="1" applyBorder="1"/>
    <xf numFmtId="164" fontId="21" fillId="0" borderId="0" xfId="0" applyNumberFormat="1" applyFont="1" applyBorder="1" applyAlignment="1">
      <alignment horizontal="right"/>
    </xf>
    <xf numFmtId="1" fontId="21" fillId="0" borderId="0" xfId="0" applyNumberFormat="1" applyFont="1" applyBorder="1"/>
    <xf numFmtId="3" fontId="21" fillId="0" borderId="0" xfId="0" applyNumberFormat="1" applyFont="1" applyFill="1" applyBorder="1"/>
    <xf numFmtId="165" fontId="21" fillId="0" borderId="0" xfId="0" applyNumberFormat="1" applyFont="1" applyFill="1" applyBorder="1"/>
    <xf numFmtId="0" fontId="33" fillId="0" borderId="0" xfId="0" applyFont="1" applyBorder="1" applyAlignment="1"/>
    <xf numFmtId="0" fontId="33" fillId="0" borderId="27" xfId="0" applyFont="1" applyBorder="1" applyAlignment="1"/>
    <xf numFmtId="0" fontId="33" fillId="0" borderId="5" xfId="0" applyFont="1" applyBorder="1" applyAlignment="1"/>
    <xf numFmtId="0" fontId="33" fillId="0" borderId="24" xfId="0" applyFont="1" applyBorder="1" applyAlignment="1"/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right" vertical="top"/>
    </xf>
    <xf numFmtId="164" fontId="21" fillId="0" borderId="0" xfId="0" applyNumberFormat="1" applyFont="1" applyBorder="1" applyAlignment="1">
      <alignment horizontal="right" vertical="top"/>
    </xf>
    <xf numFmtId="165" fontId="25" fillId="0" borderId="0" xfId="0" applyNumberFormat="1" applyFont="1" applyBorder="1" applyAlignment="1">
      <alignment vertical="top"/>
    </xf>
    <xf numFmtId="1" fontId="25" fillId="0" borderId="0" xfId="0" applyNumberFormat="1" applyFont="1" applyBorder="1" applyAlignment="1">
      <alignment vertical="top"/>
    </xf>
    <xf numFmtId="164" fontId="21" fillId="0" borderId="0" xfId="0" applyNumberFormat="1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10" fillId="0" borderId="27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/>
    </xf>
    <xf numFmtId="0" fontId="21" fillId="0" borderId="0" xfId="0" applyFont="1" applyBorder="1" applyAlignment="1">
      <alignment horizontal="left" vertical="top"/>
    </xf>
    <xf numFmtId="3" fontId="21" fillId="0" borderId="0" xfId="0" applyNumberFormat="1" applyFont="1" applyBorder="1" applyAlignment="1">
      <alignment horizontal="left" vertical="top"/>
    </xf>
    <xf numFmtId="164" fontId="21" fillId="0" borderId="0" xfId="0" applyNumberFormat="1" applyFont="1" applyBorder="1" applyAlignment="1">
      <alignment horizontal="left" vertical="top"/>
    </xf>
    <xf numFmtId="164" fontId="23" fillId="0" borderId="0" xfId="0" applyNumberFormat="1" applyFont="1" applyBorder="1" applyAlignment="1">
      <alignment horizontal="left" vertical="top"/>
    </xf>
    <xf numFmtId="164" fontId="25" fillId="0" borderId="0" xfId="0" applyNumberFormat="1" applyFont="1" applyBorder="1" applyAlignment="1">
      <alignment horizontal="left" vertical="top"/>
    </xf>
    <xf numFmtId="0" fontId="25" fillId="0" borderId="0" xfId="0" applyFont="1" applyBorder="1" applyAlignment="1">
      <alignment horizontal="left" vertical="top"/>
    </xf>
    <xf numFmtId="3" fontId="25" fillId="0" borderId="0" xfId="0" applyNumberFormat="1" applyFont="1" applyBorder="1" applyAlignment="1">
      <alignment horizontal="left" vertical="top"/>
    </xf>
    <xf numFmtId="2" fontId="25" fillId="0" borderId="0" xfId="0" applyNumberFormat="1" applyFont="1" applyBorder="1" applyAlignment="1">
      <alignment horizontal="left" vertical="top"/>
    </xf>
    <xf numFmtId="165" fontId="25" fillId="0" borderId="0" xfId="0" applyNumberFormat="1" applyFont="1" applyBorder="1" applyAlignment="1">
      <alignment horizontal="left" vertical="top"/>
    </xf>
    <xf numFmtId="4" fontId="25" fillId="0" borderId="0" xfId="0" applyNumberFormat="1" applyFont="1" applyBorder="1" applyAlignment="1">
      <alignment horizontal="left" vertical="top"/>
    </xf>
    <xf numFmtId="1" fontId="25" fillId="0" borderId="0" xfId="0" applyNumberFormat="1" applyFont="1" applyBorder="1" applyAlignment="1">
      <alignment horizontal="left" vertical="top"/>
    </xf>
    <xf numFmtId="165" fontId="21" fillId="0" borderId="0" xfId="0" applyNumberFormat="1" applyFont="1" applyBorder="1" applyAlignment="1">
      <alignment horizontal="left" vertical="top"/>
    </xf>
    <xf numFmtId="1" fontId="21" fillId="0" borderId="0" xfId="0" applyNumberFormat="1" applyFont="1" applyBorder="1" applyAlignment="1">
      <alignment horizontal="left" vertical="top"/>
    </xf>
    <xf numFmtId="164" fontId="25" fillId="0" borderId="0" xfId="0" applyNumberFormat="1" applyFont="1" applyFill="1" applyBorder="1" applyAlignment="1">
      <alignment horizontal="left" vertical="top"/>
    </xf>
    <xf numFmtId="164" fontId="21" fillId="0" borderId="0" xfId="0" applyNumberFormat="1" applyFont="1" applyFill="1" applyBorder="1" applyAlignment="1">
      <alignment horizontal="left" vertical="top"/>
    </xf>
    <xf numFmtId="1" fontId="25" fillId="0" borderId="0" xfId="0" applyNumberFormat="1" applyFont="1" applyFill="1" applyBorder="1" applyAlignment="1">
      <alignment horizontal="left" vertical="top"/>
    </xf>
    <xf numFmtId="3" fontId="21" fillId="0" borderId="0" xfId="0" applyNumberFormat="1" applyFont="1" applyFill="1" applyBorder="1" applyAlignment="1">
      <alignment horizontal="left" vertical="top"/>
    </xf>
    <xf numFmtId="3" fontId="25" fillId="0" borderId="0" xfId="0" quotePrefix="1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165" fontId="21" fillId="0" borderId="0" xfId="0" applyNumberFormat="1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1" fontId="25" fillId="0" borderId="0" xfId="0" quotePrefix="1" applyNumberFormat="1" applyFont="1" applyFill="1" applyBorder="1" applyAlignment="1">
      <alignment horizontal="left" vertical="top"/>
    </xf>
    <xf numFmtId="3" fontId="25" fillId="0" borderId="0" xfId="0" applyNumberFormat="1" applyFont="1" applyFill="1" applyBorder="1" applyAlignment="1">
      <alignment horizontal="left" vertical="top"/>
    </xf>
    <xf numFmtId="165" fontId="25" fillId="0" borderId="0" xfId="0" quotePrefix="1" applyNumberFormat="1" applyFont="1" applyFill="1" applyBorder="1" applyAlignment="1">
      <alignment horizontal="left" vertical="top"/>
    </xf>
    <xf numFmtId="164" fontId="25" fillId="0" borderId="0" xfId="0" quotePrefix="1" applyNumberFormat="1" applyFont="1" applyFill="1" applyBorder="1" applyAlignment="1">
      <alignment horizontal="left" vertical="top"/>
    </xf>
    <xf numFmtId="0" fontId="15" fillId="0" borderId="0" xfId="0" applyFont="1" applyBorder="1" applyAlignment="1">
      <alignment horizontal="left"/>
    </xf>
    <xf numFmtId="165" fontId="21" fillId="0" borderId="0" xfId="0" applyNumberFormat="1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165" fontId="21" fillId="0" borderId="0" xfId="0" applyNumberFormat="1" applyFont="1" applyFill="1" applyBorder="1" applyAlignment="1">
      <alignment horizontal="left"/>
    </xf>
    <xf numFmtId="164" fontId="25" fillId="0" borderId="0" xfId="0" applyNumberFormat="1" applyFont="1" applyFill="1" applyBorder="1" applyAlignment="1">
      <alignment horizontal="left"/>
    </xf>
    <xf numFmtId="0" fontId="15" fillId="0" borderId="0" xfId="0" applyFont="1" applyBorder="1" applyAlignment="1">
      <alignment vertical="top"/>
    </xf>
    <xf numFmtId="16" fontId="15" fillId="0" borderId="0" xfId="0" quotePrefix="1" applyNumberFormat="1" applyFont="1" applyBorder="1" applyAlignment="1">
      <alignment vertical="top"/>
    </xf>
    <xf numFmtId="0" fontId="15" fillId="0" borderId="0" xfId="3" applyFont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/>
    </xf>
    <xf numFmtId="0" fontId="15" fillId="0" borderId="0" xfId="0" quotePrefix="1" applyFont="1" applyBorder="1" applyAlignment="1">
      <alignment horizontal="left" vertical="top"/>
    </xf>
    <xf numFmtId="16" fontId="15" fillId="0" borderId="0" xfId="0" quotePrefix="1" applyNumberFormat="1" applyFont="1" applyBorder="1" applyAlignment="1">
      <alignment horizontal="left" vertical="top"/>
    </xf>
    <xf numFmtId="16" fontId="15" fillId="0" borderId="0" xfId="0" applyNumberFormat="1" applyFont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/>
    </xf>
    <xf numFmtId="0" fontId="10" fillId="0" borderId="27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36" fillId="0" borderId="0" xfId="0" applyFont="1" applyBorder="1" applyAlignment="1">
      <alignment vertical="top"/>
    </xf>
    <xf numFmtId="164" fontId="21" fillId="0" borderId="2" xfId="0" applyNumberFormat="1" applyFont="1" applyBorder="1" applyAlignment="1">
      <alignment vertical="top"/>
    </xf>
    <xf numFmtId="0" fontId="18" fillId="0" borderId="0" xfId="0" applyFont="1" applyBorder="1" applyAlignment="1">
      <alignment horizontal="left" vertical="top"/>
    </xf>
    <xf numFmtId="1" fontId="21" fillId="0" borderId="0" xfId="0" applyNumberFormat="1" applyFont="1" applyFill="1" applyBorder="1" applyAlignment="1">
      <alignment horizontal="left" vertical="top"/>
    </xf>
    <xf numFmtId="0" fontId="21" fillId="0" borderId="0" xfId="0" quotePrefix="1" applyFont="1" applyFill="1" applyBorder="1" applyAlignment="1">
      <alignment horizontal="left" vertical="top"/>
    </xf>
    <xf numFmtId="164" fontId="21" fillId="0" borderId="0" xfId="0" quotePrefix="1" applyNumberFormat="1" applyFont="1" applyFill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165" fontId="21" fillId="0" borderId="7" xfId="0" applyNumberFormat="1" applyFont="1" applyBorder="1" applyAlignment="1">
      <alignment vertical="top"/>
    </xf>
    <xf numFmtId="164" fontId="21" fillId="0" borderId="6" xfId="0" applyNumberFormat="1" applyFont="1" applyBorder="1" applyAlignment="1">
      <alignment horizontal="right" vertical="top"/>
    </xf>
    <xf numFmtId="164" fontId="21" fillId="0" borderId="2" xfId="0" applyNumberFormat="1" applyFont="1" applyBorder="1" applyAlignment="1">
      <alignment horizontal="right" vertical="top"/>
    </xf>
    <xf numFmtId="0" fontId="21" fillId="0" borderId="2" xfId="0" applyFont="1" applyBorder="1" applyAlignment="1">
      <alignment horizontal="right" vertical="top"/>
    </xf>
    <xf numFmtId="0" fontId="18" fillId="0" borderId="8" xfId="0" applyFont="1" applyBorder="1" applyAlignment="1">
      <alignment vertical="top"/>
    </xf>
    <xf numFmtId="0" fontId="18" fillId="0" borderId="13" xfId="0" applyFont="1" applyBorder="1" applyAlignment="1">
      <alignment vertical="top"/>
    </xf>
    <xf numFmtId="0" fontId="21" fillId="0" borderId="20" xfId="0" applyFont="1" applyBorder="1" applyAlignment="1">
      <alignment vertical="top"/>
    </xf>
    <xf numFmtId="0" fontId="21" fillId="0" borderId="22" xfId="0" applyFont="1" applyBorder="1" applyAlignment="1">
      <alignment horizontal="right" vertical="top"/>
    </xf>
    <xf numFmtId="164" fontId="21" fillId="0" borderId="22" xfId="0" applyNumberFormat="1" applyFont="1" applyBorder="1" applyAlignment="1">
      <alignment vertical="top"/>
    </xf>
    <xf numFmtId="0" fontId="18" fillId="0" borderId="31" xfId="0" applyFont="1" applyBorder="1" applyAlignment="1">
      <alignment horizontal="left" vertical="top"/>
    </xf>
    <xf numFmtId="0" fontId="18" fillId="0" borderId="32" xfId="0" applyFont="1" applyBorder="1" applyAlignment="1">
      <alignment horizontal="center" vertical="top"/>
    </xf>
    <xf numFmtId="0" fontId="18" fillId="0" borderId="33" xfId="0" applyFont="1" applyBorder="1" applyAlignment="1">
      <alignment horizontal="center" vertical="top"/>
    </xf>
    <xf numFmtId="0" fontId="18" fillId="0" borderId="33" xfId="0" applyFont="1" applyFill="1" applyBorder="1" applyAlignment="1">
      <alignment horizontal="center" vertical="top"/>
    </xf>
    <xf numFmtId="0" fontId="18" fillId="0" borderId="34" xfId="0" applyFont="1" applyFill="1" applyBorder="1" applyAlignment="1">
      <alignment horizontal="center" vertical="top"/>
    </xf>
    <xf numFmtId="0" fontId="18" fillId="0" borderId="9" xfId="0" applyFont="1" applyBorder="1" applyAlignment="1">
      <alignment vertical="top"/>
    </xf>
    <xf numFmtId="164" fontId="21" fillId="0" borderId="4" xfId="0" applyNumberFormat="1" applyFont="1" applyBorder="1" applyAlignment="1">
      <alignment horizontal="right" vertical="top"/>
    </xf>
    <xf numFmtId="164" fontId="21" fillId="0" borderId="1" xfId="0" applyNumberFormat="1" applyFont="1" applyBorder="1" applyAlignment="1">
      <alignment horizontal="right" vertical="top"/>
    </xf>
    <xf numFmtId="164" fontId="21" fillId="0" borderId="1" xfId="0" applyNumberFormat="1" applyFont="1" applyBorder="1" applyAlignment="1">
      <alignment vertical="top"/>
    </xf>
    <xf numFmtId="164" fontId="21" fillId="0" borderId="29" xfId="0" applyNumberFormat="1" applyFont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24" xfId="0" applyFont="1" applyBorder="1" applyAlignment="1">
      <alignment horizontal="left" vertical="top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21" fillId="0" borderId="0" xfId="0" applyFont="1" applyBorder="1" applyAlignment="1">
      <alignment vertical="center"/>
    </xf>
    <xf numFmtId="0" fontId="10" fillId="0" borderId="0" xfId="0" applyFont="1" applyBorder="1" applyAlignment="1"/>
    <xf numFmtId="0" fontId="18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center" vertical="top" wrapText="1"/>
    </xf>
    <xf numFmtId="0" fontId="18" fillId="0" borderId="0" xfId="0" applyFont="1" applyBorder="1" applyAlignment="1">
      <alignment vertical="top"/>
    </xf>
    <xf numFmtId="164" fontId="21" fillId="0" borderId="0" xfId="0" applyNumberFormat="1" applyFont="1" applyFill="1" applyBorder="1" applyAlignment="1">
      <alignment horizontal="right" vertical="top"/>
    </xf>
    <xf numFmtId="0" fontId="21" fillId="0" borderId="0" xfId="0" applyFont="1" applyFill="1" applyBorder="1" applyAlignment="1">
      <alignment horizontal="right" vertical="top"/>
    </xf>
    <xf numFmtId="164" fontId="23" fillId="0" borderId="0" xfId="8" applyNumberFormat="1" applyFont="1" applyBorder="1" applyAlignment="1">
      <alignment vertical="top"/>
    </xf>
    <xf numFmtId="3" fontId="23" fillId="0" borderId="25" xfId="0" applyNumberFormat="1" applyFont="1" applyBorder="1" applyAlignment="1">
      <alignment horizontal="left" vertical="top"/>
    </xf>
    <xf numFmtId="3" fontId="23" fillId="0" borderId="16" xfId="0" applyNumberFormat="1" applyFont="1" applyBorder="1" applyAlignment="1">
      <alignment horizontal="left" vertical="top"/>
    </xf>
    <xf numFmtId="3" fontId="23" fillId="0" borderId="16" xfId="4" applyNumberFormat="1" applyFont="1" applyBorder="1" applyAlignment="1">
      <alignment horizontal="left" vertical="top"/>
    </xf>
    <xf numFmtId="0" fontId="28" fillId="0" borderId="16" xfId="0" applyFont="1" applyFill="1" applyBorder="1" applyAlignment="1">
      <alignment horizontal="left" vertical="top"/>
    </xf>
    <xf numFmtId="3" fontId="28" fillId="0" borderId="16" xfId="0" applyNumberFormat="1" applyFont="1" applyFill="1" applyBorder="1" applyAlignment="1">
      <alignment horizontal="left" vertical="top"/>
    </xf>
    <xf numFmtId="3" fontId="28" fillId="0" borderId="28" xfId="0" applyNumberFormat="1" applyFont="1" applyFill="1" applyBorder="1" applyAlignment="1">
      <alignment horizontal="left" vertical="top"/>
    </xf>
    <xf numFmtId="165" fontId="23" fillId="0" borderId="23" xfId="0" applyNumberFormat="1" applyFont="1" applyBorder="1" applyAlignment="1">
      <alignment horizontal="left" vertical="top"/>
    </xf>
    <xf numFmtId="165" fontId="23" fillId="0" borderId="2" xfId="0" applyNumberFormat="1" applyFont="1" applyBorder="1" applyAlignment="1">
      <alignment horizontal="left" vertical="top"/>
    </xf>
    <xf numFmtId="165" fontId="23" fillId="0" borderId="2" xfId="0" applyNumberFormat="1" applyFont="1" applyFill="1" applyBorder="1" applyAlignment="1">
      <alignment horizontal="left" vertical="top"/>
    </xf>
    <xf numFmtId="164" fontId="23" fillId="0" borderId="2" xfId="4" applyNumberFormat="1" applyFont="1" applyBorder="1" applyAlignment="1">
      <alignment horizontal="left" vertical="top"/>
    </xf>
    <xf numFmtId="165" fontId="23" fillId="0" borderId="22" xfId="0" applyNumberFormat="1" applyFont="1" applyFill="1" applyBorder="1" applyAlignment="1">
      <alignment horizontal="left" vertical="top"/>
    </xf>
    <xf numFmtId="3" fontId="23" fillId="0" borderId="23" xfId="0" applyNumberFormat="1" applyFont="1" applyBorder="1" applyAlignment="1">
      <alignment horizontal="left" vertical="top"/>
    </xf>
    <xf numFmtId="3" fontId="23" fillId="0" borderId="2" xfId="0" applyNumberFormat="1" applyFont="1" applyBorder="1" applyAlignment="1">
      <alignment horizontal="left" vertical="top"/>
    </xf>
    <xf numFmtId="3" fontId="42" fillId="0" borderId="2" xfId="0" applyNumberFormat="1" applyFont="1" applyBorder="1" applyAlignment="1">
      <alignment horizontal="left" vertical="top"/>
    </xf>
    <xf numFmtId="3" fontId="42" fillId="0" borderId="2" xfId="0" applyNumberFormat="1" applyFont="1" applyFill="1" applyBorder="1" applyAlignment="1">
      <alignment horizontal="left" vertical="top"/>
    </xf>
    <xf numFmtId="3" fontId="42" fillId="0" borderId="22" xfId="0" applyNumberFormat="1" applyFont="1" applyFill="1" applyBorder="1" applyAlignment="1">
      <alignment horizontal="left" vertical="top"/>
    </xf>
    <xf numFmtId="3" fontId="23" fillId="0" borderId="2" xfId="0" applyNumberFormat="1" applyFont="1" applyFill="1" applyBorder="1" applyAlignment="1">
      <alignment horizontal="left" vertical="top"/>
    </xf>
    <xf numFmtId="3" fontId="23" fillId="0" borderId="22" xfId="0" applyNumberFormat="1" applyFont="1" applyFill="1" applyBorder="1" applyAlignment="1">
      <alignment horizontal="left" vertical="top"/>
    </xf>
    <xf numFmtId="3" fontId="23" fillId="0" borderId="2" xfId="4" applyNumberFormat="1" applyFont="1" applyBorder="1" applyAlignment="1">
      <alignment horizontal="left" vertical="top"/>
    </xf>
    <xf numFmtId="3" fontId="23" fillId="0" borderId="2" xfId="4" applyNumberFormat="1" applyFont="1" applyFill="1" applyBorder="1" applyAlignment="1">
      <alignment horizontal="left" vertical="top"/>
    </xf>
    <xf numFmtId="3" fontId="23" fillId="0" borderId="22" xfId="4" applyNumberFormat="1" applyFont="1" applyFill="1" applyBorder="1" applyAlignment="1">
      <alignment horizontal="left" vertical="top"/>
    </xf>
    <xf numFmtId="0" fontId="24" fillId="0" borderId="8" xfId="0" applyFont="1" applyBorder="1" applyAlignment="1">
      <alignment horizontal="left" vertical="top"/>
    </xf>
    <xf numFmtId="0" fontId="24" fillId="0" borderId="13" xfId="0" applyFont="1" applyBorder="1" applyAlignment="1">
      <alignment horizontal="left" vertical="top"/>
    </xf>
    <xf numFmtId="164" fontId="23" fillId="0" borderId="36" xfId="0" applyNumberFormat="1" applyFont="1" applyBorder="1" applyAlignment="1">
      <alignment horizontal="left" vertical="top"/>
    </xf>
    <xf numFmtId="164" fontId="23" fillId="0" borderId="30" xfId="0" quotePrefix="1" applyNumberFormat="1" applyFont="1" applyFill="1" applyBorder="1" applyAlignment="1">
      <alignment horizontal="left" vertical="top"/>
    </xf>
    <xf numFmtId="164" fontId="23" fillId="0" borderId="30" xfId="0" applyNumberFormat="1" applyFont="1" applyBorder="1" applyAlignment="1">
      <alignment horizontal="left" vertical="top"/>
    </xf>
    <xf numFmtId="0" fontId="24" fillId="0" borderId="31" xfId="0" applyFont="1" applyBorder="1" applyAlignment="1">
      <alignment horizontal="left" vertical="top"/>
    </xf>
    <xf numFmtId="0" fontId="24" fillId="0" borderId="32" xfId="0" applyFont="1" applyBorder="1" applyAlignment="1">
      <alignment horizontal="left" vertical="top"/>
    </xf>
    <xf numFmtId="0" fontId="24" fillId="0" borderId="33" xfId="0" applyFont="1" applyBorder="1" applyAlignment="1">
      <alignment horizontal="left" vertical="top"/>
    </xf>
    <xf numFmtId="0" fontId="24" fillId="0" borderId="33" xfId="0" applyFont="1" applyFill="1" applyBorder="1" applyAlignment="1">
      <alignment horizontal="left" vertical="top"/>
    </xf>
    <xf numFmtId="0" fontId="24" fillId="0" borderId="34" xfId="0" applyFont="1" applyBorder="1" applyAlignment="1">
      <alignment horizontal="left" vertical="top"/>
    </xf>
    <xf numFmtId="0" fontId="24" fillId="0" borderId="35" xfId="0" applyFont="1" applyBorder="1" applyAlignment="1">
      <alignment horizontal="left" vertical="top"/>
    </xf>
    <xf numFmtId="0" fontId="24" fillId="0" borderId="9" xfId="0" applyFont="1" applyBorder="1" applyAlignment="1">
      <alignment horizontal="left" vertical="top"/>
    </xf>
    <xf numFmtId="3" fontId="23" fillId="0" borderId="26" xfId="0" applyNumberFormat="1" applyFont="1" applyBorder="1" applyAlignment="1">
      <alignment horizontal="left" vertical="top"/>
    </xf>
    <xf numFmtId="3" fontId="23" fillId="0" borderId="1" xfId="0" applyNumberFormat="1" applyFont="1" applyBorder="1" applyAlignment="1">
      <alignment horizontal="left" vertical="top"/>
    </xf>
    <xf numFmtId="3" fontId="23" fillId="0" borderId="1" xfId="4" applyNumberFormat="1" applyFont="1" applyBorder="1" applyAlignment="1">
      <alignment horizontal="left" vertical="top"/>
    </xf>
    <xf numFmtId="3" fontId="23" fillId="0" borderId="1" xfId="4" applyNumberFormat="1" applyFont="1" applyFill="1" applyBorder="1" applyAlignment="1">
      <alignment horizontal="left" vertical="top"/>
    </xf>
    <xf numFmtId="3" fontId="23" fillId="0" borderId="29" xfId="4" applyNumberFormat="1" applyFont="1" applyFill="1" applyBorder="1" applyAlignment="1">
      <alignment horizontal="left" vertical="top"/>
    </xf>
    <xf numFmtId="164" fontId="23" fillId="0" borderId="37" xfId="0" applyNumberFormat="1" applyFont="1" applyBorder="1" applyAlignment="1">
      <alignment horizontal="left" vertical="top"/>
    </xf>
    <xf numFmtId="0" fontId="35" fillId="0" borderId="18" xfId="0" applyFont="1" applyFill="1" applyBorder="1" applyAlignment="1"/>
    <xf numFmtId="0" fontId="35" fillId="0" borderId="15" xfId="0" applyFont="1" applyFill="1" applyBorder="1" applyAlignment="1"/>
    <xf numFmtId="0" fontId="35" fillId="0" borderId="19" xfId="0" applyFont="1" applyFill="1" applyBorder="1" applyAlignment="1"/>
    <xf numFmtId="0" fontId="35" fillId="0" borderId="11" xfId="0" applyFont="1" applyFill="1" applyBorder="1" applyAlignment="1"/>
    <xf numFmtId="0" fontId="25" fillId="0" borderId="21" xfId="0" applyFont="1" applyBorder="1" applyAlignment="1">
      <alignment horizontal="left" vertical="top"/>
    </xf>
    <xf numFmtId="0" fontId="25" fillId="0" borderId="3" xfId="0" applyFont="1" applyBorder="1" applyAlignment="1">
      <alignment horizontal="left" vertical="top"/>
    </xf>
    <xf numFmtId="0" fontId="25" fillId="0" borderId="20" xfId="0" applyFont="1" applyBorder="1" applyAlignment="1">
      <alignment horizontal="left" vertical="top"/>
    </xf>
    <xf numFmtId="0" fontId="25" fillId="0" borderId="23" xfId="0" applyFont="1" applyBorder="1" applyAlignment="1">
      <alignment horizontal="left" vertical="top"/>
    </xf>
    <xf numFmtId="0" fontId="25" fillId="0" borderId="2" xfId="0" applyFont="1" applyBorder="1" applyAlignment="1">
      <alignment horizontal="left" vertical="top"/>
    </xf>
    <xf numFmtId="0" fontId="25" fillId="0" borderId="22" xfId="0" applyFont="1" applyBorder="1" applyAlignment="1">
      <alignment horizontal="left" vertical="top"/>
    </xf>
    <xf numFmtId="3" fontId="25" fillId="0" borderId="23" xfId="0" applyNumberFormat="1" applyFont="1" applyBorder="1" applyAlignment="1">
      <alignment horizontal="left" vertical="top"/>
    </xf>
    <xf numFmtId="3" fontId="25" fillId="0" borderId="2" xfId="0" applyNumberFormat="1" applyFont="1" applyBorder="1" applyAlignment="1">
      <alignment horizontal="left" vertical="top"/>
    </xf>
    <xf numFmtId="3" fontId="25" fillId="0" borderId="22" xfId="0" applyNumberFormat="1" applyFont="1" applyBorder="1" applyAlignment="1">
      <alignment horizontal="left" vertical="top"/>
    </xf>
    <xf numFmtId="0" fontId="15" fillId="0" borderId="8" xfId="0" applyFont="1" applyFill="1" applyBorder="1" applyAlignment="1">
      <alignment horizontal="left" vertical="top"/>
    </xf>
    <xf numFmtId="0" fontId="15" fillId="0" borderId="13" xfId="0" quotePrefix="1" applyFont="1" applyFill="1" applyBorder="1" applyAlignment="1">
      <alignment horizontal="left" vertical="top"/>
    </xf>
    <xf numFmtId="0" fontId="15" fillId="0" borderId="13" xfId="0" applyFont="1" applyFill="1" applyBorder="1" applyAlignment="1">
      <alignment horizontal="left" vertical="top"/>
    </xf>
    <xf numFmtId="0" fontId="25" fillId="0" borderId="38" xfId="0" applyFont="1" applyBorder="1" applyAlignment="1">
      <alignment horizontal="left" vertical="top"/>
    </xf>
    <xf numFmtId="0" fontId="25" fillId="0" borderId="30" xfId="0" applyFont="1" applyBorder="1" applyAlignment="1">
      <alignment horizontal="left" vertical="top"/>
    </xf>
    <xf numFmtId="164" fontId="21" fillId="0" borderId="30" xfId="0" applyNumberFormat="1" applyFont="1" applyBorder="1" applyAlignment="1">
      <alignment horizontal="left" vertical="top"/>
    </xf>
    <xf numFmtId="1" fontId="21" fillId="0" borderId="30" xfId="0" applyNumberFormat="1" applyFont="1" applyBorder="1" applyAlignment="1">
      <alignment horizontal="left" vertical="top"/>
    </xf>
    <xf numFmtId="0" fontId="15" fillId="0" borderId="31" xfId="0" applyFont="1" applyFill="1" applyBorder="1" applyAlignment="1">
      <alignment horizontal="left" vertical="top"/>
    </xf>
    <xf numFmtId="0" fontId="24" fillId="0" borderId="39" xfId="0" applyFont="1" applyFill="1" applyBorder="1" applyAlignment="1">
      <alignment horizontal="left" vertical="top"/>
    </xf>
    <xf numFmtId="0" fontId="24" fillId="0" borderId="34" xfId="0" applyFont="1" applyFill="1" applyBorder="1" applyAlignment="1">
      <alignment horizontal="left" vertical="top"/>
    </xf>
    <xf numFmtId="0" fontId="15" fillId="0" borderId="35" xfId="0" applyFont="1" applyBorder="1" applyAlignment="1">
      <alignment horizontal="left" vertical="top"/>
    </xf>
    <xf numFmtId="0" fontId="15" fillId="0" borderId="9" xfId="0" quotePrefix="1" applyFont="1" applyFill="1" applyBorder="1" applyAlignment="1">
      <alignment horizontal="left" vertical="top"/>
    </xf>
    <xf numFmtId="3" fontId="25" fillId="0" borderId="26" xfId="0" applyNumberFormat="1" applyFont="1" applyBorder="1" applyAlignment="1">
      <alignment horizontal="left" vertical="top"/>
    </xf>
    <xf numFmtId="3" fontId="25" fillId="0" borderId="1" xfId="0" applyNumberFormat="1" applyFont="1" applyBorder="1" applyAlignment="1">
      <alignment horizontal="left" vertical="top"/>
    </xf>
    <xf numFmtId="3" fontId="25" fillId="0" borderId="29" xfId="0" applyNumberFormat="1" applyFont="1" applyBorder="1" applyAlignment="1">
      <alignment horizontal="left" vertical="top"/>
    </xf>
    <xf numFmtId="1" fontId="21" fillId="0" borderId="37" xfId="0" applyNumberFormat="1" applyFont="1" applyBorder="1" applyAlignment="1">
      <alignment horizontal="left" vertical="top"/>
    </xf>
    <xf numFmtId="0" fontId="38" fillId="0" borderId="27" xfId="0" applyFont="1" applyFill="1" applyBorder="1" applyAlignment="1">
      <alignment horizontal="left" vertical="top" wrapText="1"/>
    </xf>
    <xf numFmtId="0" fontId="38" fillId="0" borderId="5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/>
    </xf>
    <xf numFmtId="0" fontId="20" fillId="0" borderId="0" xfId="5" applyFont="1" applyBorder="1" applyAlignment="1">
      <alignment horizontal="left" vertical="top"/>
    </xf>
    <xf numFmtId="0" fontId="22" fillId="0" borderId="0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top"/>
    </xf>
    <xf numFmtId="0" fontId="38" fillId="0" borderId="0" xfId="0" applyFont="1" applyFill="1" applyBorder="1" applyAlignment="1">
      <alignment horizontal="left" vertical="top" wrapText="1"/>
    </xf>
    <xf numFmtId="0" fontId="38" fillId="0" borderId="27" xfId="0" applyFont="1" applyFill="1" applyBorder="1" applyAlignment="1">
      <alignment vertical="top" wrapText="1"/>
    </xf>
    <xf numFmtId="0" fontId="38" fillId="0" borderId="5" xfId="0" applyFont="1" applyFill="1" applyBorder="1" applyAlignment="1">
      <alignment wrapText="1"/>
    </xf>
    <xf numFmtId="0" fontId="38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left"/>
    </xf>
    <xf numFmtId="0" fontId="19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left" vertical="top"/>
    </xf>
    <xf numFmtId="0" fontId="24" fillId="0" borderId="0" xfId="0" applyFont="1" applyFill="1" applyBorder="1" applyAlignment="1">
      <alignment horizontal="center" vertical="top"/>
    </xf>
    <xf numFmtId="0" fontId="23" fillId="0" borderId="0" xfId="0" applyFont="1" applyBorder="1" applyAlignment="1">
      <alignment vertical="top"/>
    </xf>
    <xf numFmtId="164" fontId="23" fillId="0" borderId="0" xfId="0" applyNumberFormat="1" applyFont="1" applyBorder="1" applyAlignment="1">
      <alignment horizontal="center" vertical="top"/>
    </xf>
    <xf numFmtId="0" fontId="34" fillId="0" borderId="0" xfId="0" applyFont="1" applyBorder="1" applyAlignment="1">
      <alignment vertical="top"/>
    </xf>
    <xf numFmtId="164" fontId="24" fillId="0" borderId="0" xfId="0" applyNumberFormat="1" applyFont="1" applyBorder="1" applyAlignment="1">
      <alignment horizontal="center" vertical="top"/>
    </xf>
    <xf numFmtId="0" fontId="46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2" fontId="21" fillId="0" borderId="0" xfId="0" applyNumberFormat="1" applyFont="1" applyBorder="1" applyAlignment="1">
      <alignment horizontal="left" vertical="top"/>
    </xf>
    <xf numFmtId="0" fontId="18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wrapText="1"/>
    </xf>
    <xf numFmtId="0" fontId="35" fillId="0" borderId="27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23" fillId="0" borderId="0" xfId="0" applyFont="1" applyBorder="1" applyAlignment="1">
      <alignment horizontal="justify" vertical="center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164" fontId="23" fillId="0" borderId="0" xfId="0" applyNumberFormat="1" applyFont="1" applyBorder="1" applyAlignment="1">
      <alignment horizontal="right" vertical="center" wrapText="1"/>
    </xf>
    <xf numFmtId="3" fontId="23" fillId="0" borderId="0" xfId="0" applyNumberFormat="1" applyFont="1" applyBorder="1" applyAlignment="1">
      <alignment horizontal="right" vertical="center" wrapText="1"/>
    </xf>
    <xf numFmtId="0" fontId="13" fillId="0" borderId="27" xfId="0" applyFont="1" applyBorder="1" applyAlignment="1"/>
    <xf numFmtId="0" fontId="13" fillId="0" borderId="5" xfId="0" applyFont="1" applyBorder="1" applyAlignment="1"/>
    <xf numFmtId="0" fontId="13" fillId="0" borderId="24" xfId="0" applyFont="1" applyBorder="1" applyAlignment="1"/>
    <xf numFmtId="0" fontId="18" fillId="0" borderId="0" xfId="0" applyFont="1" applyFill="1" applyBorder="1"/>
    <xf numFmtId="164" fontId="23" fillId="0" borderId="0" xfId="0" applyNumberFormat="1" applyFont="1" applyFill="1" applyBorder="1" applyAlignment="1">
      <alignment vertical="center"/>
    </xf>
    <xf numFmtId="164" fontId="21" fillId="0" borderId="0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right"/>
    </xf>
    <xf numFmtId="0" fontId="18" fillId="0" borderId="0" xfId="0" quotePrefix="1" applyFont="1" applyFill="1" applyBorder="1"/>
    <xf numFmtId="0" fontId="24" fillId="0" borderId="0" xfId="0" applyFont="1" applyFill="1" applyBorder="1" applyAlignment="1"/>
    <xf numFmtId="164" fontId="21" fillId="0" borderId="0" xfId="0" quotePrefix="1" applyNumberFormat="1" applyFont="1" applyFill="1" applyBorder="1" applyAlignment="1">
      <alignment horizontal="right"/>
    </xf>
    <xf numFmtId="0" fontId="40" fillId="0" borderId="27" xfId="0" applyFont="1" applyBorder="1" applyAlignment="1"/>
    <xf numFmtId="0" fontId="0" fillId="0" borderId="24" xfId="0" applyBorder="1" applyAlignment="1"/>
    <xf numFmtId="0" fontId="34" fillId="0" borderId="0" xfId="0" applyFont="1" applyFill="1" applyBorder="1" applyAlignment="1">
      <alignment horizontal="center"/>
    </xf>
    <xf numFmtId="1" fontId="24" fillId="0" borderId="0" xfId="8" applyNumberFormat="1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center" wrapText="1"/>
    </xf>
    <xf numFmtId="0" fontId="34" fillId="0" borderId="0" xfId="0" applyFont="1" applyFill="1" applyBorder="1"/>
    <xf numFmtId="3" fontId="42" fillId="0" borderId="0" xfId="0" applyNumberFormat="1" applyFont="1" applyFill="1" applyBorder="1"/>
    <xf numFmtId="0" fontId="43" fillId="2" borderId="0" xfId="18" applyFont="1" applyFill="1" applyBorder="1" applyAlignment="1">
      <alignment horizontal="left" vertical="top"/>
    </xf>
    <xf numFmtId="3" fontId="42" fillId="0" borderId="0" xfId="0" applyNumberFormat="1" applyFont="1" applyBorder="1"/>
    <xf numFmtId="0" fontId="43" fillId="0" borderId="0" xfId="18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/>
    </xf>
    <xf numFmtId="3" fontId="44" fillId="0" borderId="0" xfId="18" applyNumberFormat="1" applyFont="1" applyFill="1" applyBorder="1" applyAlignment="1">
      <alignment horizontal="right" vertical="top"/>
    </xf>
  </cellXfs>
  <cellStyles count="19">
    <cellStyle name="Dziesiętny 2" xfId="10" xr:uid="{00000000-0005-0000-0000-000000000000}"/>
    <cellStyle name="Kolumna" xfId="9" xr:uid="{00000000-0005-0000-0000-000001000000}"/>
    <cellStyle name="Normalny" xfId="0" builtinId="0"/>
    <cellStyle name="Normalny 2" xfId="1" xr:uid="{00000000-0005-0000-0000-000003000000}"/>
    <cellStyle name="Normalny 2 2" xfId="6" xr:uid="{00000000-0005-0000-0000-000004000000}"/>
    <cellStyle name="Normalny 2 3" xfId="11" xr:uid="{00000000-0005-0000-0000-000005000000}"/>
    <cellStyle name="Normalny 3" xfId="8" xr:uid="{00000000-0005-0000-0000-000006000000}"/>
    <cellStyle name="Normalny 3 2" xfId="13" xr:uid="{00000000-0005-0000-0000-000007000000}"/>
    <cellStyle name="Normalny 3 3" xfId="12" xr:uid="{00000000-0005-0000-0000-000008000000}"/>
    <cellStyle name="Normalny 4" xfId="7" xr:uid="{00000000-0005-0000-0000-000009000000}"/>
    <cellStyle name="Normalny 4 2" xfId="14" xr:uid="{00000000-0005-0000-0000-00000A000000}"/>
    <cellStyle name="Normalny 5" xfId="15" xr:uid="{00000000-0005-0000-0000-00000B000000}"/>
    <cellStyle name="Normalny_!Sytuacja demogr.P-nia w 2014 r.  2" xfId="5" xr:uid="{00000000-0005-0000-0000-00000C000000}"/>
    <cellStyle name="Normalny_demografia" xfId="2" xr:uid="{00000000-0005-0000-0000-00000D000000}"/>
    <cellStyle name="Normalny_dzieci - wykresy wzór" xfId="3" xr:uid="{00000000-0005-0000-0000-00000E000000}"/>
    <cellStyle name="Normalny_Migracje 2009 na czysto" xfId="4" xr:uid="{00000000-0005-0000-0000-00000F000000}"/>
    <cellStyle name="Procentowy 2" xfId="16" xr:uid="{00000000-0005-0000-0000-000010000000}"/>
    <cellStyle name="style1402052376171" xfId="18" xr:uid="{EDE36DEA-D8EC-4EB1-BA2A-6D73BE8BF219}"/>
    <cellStyle name="Walutowy 2" xfId="17" xr:uid="{00000000-0005-0000-0000-000011000000}"/>
  </cellStyles>
  <dxfs count="19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5" formatCode="#,##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2" formatCode="0.0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38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charset val="238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" formatCode="0"/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alignment horizontal="left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left" vertical="top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general" vertical="top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numFmt numFmtId="3" formatCode="#,##0"/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charset val="238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alignment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" formatCode="0"/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5" formatCode="#,##0.0"/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CE"/>
        <family val="2"/>
        <charset val="238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5" formatCode="#,##0.0"/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CE"/>
        <family val="2"/>
        <charset val="238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5" formatCode="#,##0.0"/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CE"/>
        <family val="2"/>
        <charset val="238"/>
        <scheme val="none"/>
      </font>
      <alignment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" formatCode="0"/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alignment horizontal="left" vertical="top" textRotation="0" indent="0" justifyLastLine="0" shrinkToFit="0" readingOrder="0"/>
    </dxf>
    <dxf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left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CE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slod\Opracowania%20moje\2023\Mieszka&#324;cy%20Poznania\za%202022\!!!Mieszka&#324;cy%20Poznania%20du&#380;e%20czcionki%20wykres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!t1.lud.P-nia3"/>
      <sheetName val="!a wyk1.l.lud."/>
      <sheetName val="tytuł1"/>
      <sheetName val="a podst.dane"/>
      <sheetName val="starzenie"/>
      <sheetName val="!b t2.lud.wg wieku1"/>
      <sheetName val="!b Wyk2.str.wg wieku"/>
      <sheetName val="tytuł2"/>
      <sheetName val="!c t3.lud.wg wieku2"/>
      <sheetName val="!c wyk.3.pir.wieku"/>
      <sheetName val="!t.4 starzenie"/>
      <sheetName val="!l wyk.4 wykr.starzenie"/>
      <sheetName val="tytuł 4"/>
      <sheetName val="l dane wyj.starzenie"/>
      <sheetName val="!d wyk.5urodz.zg"/>
      <sheetName val="Tytuł 5"/>
      <sheetName val="Tabela do wykr"/>
      <sheetName val="!k wyk.6.trw.życia"/>
      <sheetName val="Tytuł 6"/>
      <sheetName val="k dane wyj."/>
      <sheetName val="!j wyk7. małż i rozw."/>
      <sheetName val="Tytuł 7"/>
      <sheetName val="!j t5.małż.rozw.4"/>
      <sheetName val="!t.6.stan cyw.1"/>
      <sheetName val="!g wyk.8.stan cyw"/>
      <sheetName val="Tytuł 8"/>
      <sheetName val="!t.7 wykszt.1"/>
      <sheetName val="!g wyk.9.str.wykszt"/>
      <sheetName val="Tytuł 9"/>
      <sheetName val="!t.8 wykszt.2"/>
      <sheetName val="m wykszt.dane wyjść"/>
      <sheetName val="g wyk.%wyk.wyż"/>
      <sheetName val="g struktury.Pol"/>
      <sheetName val="!t9.migracje 1"/>
      <sheetName val="!t10.migracje 2"/>
      <sheetName val="!d wyk.10saldo migr."/>
      <sheetName val="tytuł 10"/>
      <sheetName val="dane do tab do wykr"/>
      <sheetName val="!d wyk11.przyr.rzeczyw2"/>
      <sheetName val="Tytuł 11"/>
      <sheetName val="tab do wykr."/>
      <sheetName val="d dane wyść"/>
      <sheetName val="Wyk.cudzoziem1"/>
      <sheetName val="Tytuł 12"/>
      <sheetName val="do wykr.cudzoziem1 (2)"/>
      <sheetName val="!t.11cudzoziemcy (2)"/>
      <sheetName val="!k Wyk.12.cudzoziem2 (2)"/>
      <sheetName val="Tytuł 13"/>
      <sheetName val="k do wykr.cudzoziem2 (2)"/>
      <sheetName val="!a wyk1.l.ud."/>
      <sheetName val="a podst.dane (2)"/>
      <sheetName val="!a wyk1.l.lud. i stud "/>
      <sheetName val="Tytuł 14"/>
      <sheetName val="a podst.dane (3)"/>
      <sheetName val="tab. stud wg woj."/>
      <sheetName val="e Wyk.stud.zagr liczba"/>
      <sheetName val="tytuł 15"/>
      <sheetName val="e do wykr.stud zagr liczba"/>
      <sheetName val="dWyk.stud zagr strukt"/>
      <sheetName val="Tytuł 16"/>
      <sheetName val="d do wykr.stud zagr struk"/>
      <sheetName val="x Wyk.stud.zagr erasm liczba"/>
      <sheetName val="Tytuł 17"/>
      <sheetName val="x do wyk.stud zagr erasm liczba"/>
      <sheetName val="!zWyk.stud zagr strukt erasm "/>
      <sheetName val="Tytuł 18"/>
      <sheetName val="z do wykr.stud zagr struk erasm"/>
      <sheetName val="!tab.12 dziel.struk.lud"/>
      <sheetName val="!tab.13 dziel.ruch natur"/>
      <sheetName val="!tab.14.Aglomeracja tab."/>
      <sheetName val="e dane aglomer."/>
      <sheetName val="!e wyk.13.l.lud.aglomer"/>
      <sheetName val="Tytuł 24"/>
      <sheetName val="f dane wyj."/>
      <sheetName val="!f wyk.14.l.lud.aglomer"/>
      <sheetName val="Tytuł 25"/>
      <sheetName val="!f wyk.15.aglom.dyn."/>
      <sheetName val="Tytuł 26"/>
      <sheetName val="!e wyk.16.przedprod.aglomer"/>
      <sheetName val="Tytuł 27"/>
      <sheetName val="!e wyk.17.prod.aglomer"/>
      <sheetName val="Tytuł 28"/>
      <sheetName val="!e wyk.18.poprod.aglomer"/>
      <sheetName val="Tytuł 29"/>
      <sheetName val="!e wyk.19.przyr.natur.aglomer"/>
      <sheetName val="Tytuł 30"/>
      <sheetName val="!e wyk.20.saldo migr.aglomer"/>
      <sheetName val="Tytuł 31"/>
      <sheetName val="!i wyk.21.D.M.l.lud."/>
      <sheetName val="Tytuł 32"/>
      <sheetName val="Tab do wykr"/>
      <sheetName val="!i Wyk.23.D.M.wsk.fem"/>
      <sheetName val="Tytuł 34"/>
      <sheetName val="tab. do wykr."/>
      <sheetName val="!i wyk.24.D.M.gęst.zalud"/>
      <sheetName val="Tytuł 35"/>
      <sheetName val="tab. do wykresu"/>
      <sheetName val="!i wyk.25.D.M.str.wg wieku"/>
      <sheetName val="Tytuł 36"/>
      <sheetName val="tab. do wykrr"/>
      <sheetName val="i dane wyjś.D.M2"/>
      <sheetName val="!a wyk.22l.lud.duze miasta"/>
      <sheetName val="Tytuł 33"/>
      <sheetName val="!a wyk.26p.n.duze miasta"/>
      <sheetName val="Tytuł 37"/>
      <sheetName val="!a wyk27.s.migr.duze miasta"/>
      <sheetName val="Tytuł 38"/>
      <sheetName val="!a wyk28p.rzecz.duze miasta"/>
      <sheetName val="Tytuł 39"/>
      <sheetName val="a l.lud.duże miasta"/>
      <sheetName val="w.1 Poznań warianty"/>
      <sheetName val="tytuł 40"/>
      <sheetName val="dane 1 Poznań 3 warianty"/>
      <sheetName val="w.2 aglomer liczba"/>
      <sheetName val="tytuł 41"/>
      <sheetName val="dane.2 Aglomeracja"/>
      <sheetName val="w. prognoza w. produkc."/>
      <sheetName val="Tytuł 42"/>
      <sheetName val="produkc. dan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Rok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7E3AD2-7274-4C57-B3F4-D1728F8A0C57}" name="Tabela1" displayName="Tabela1" ref="A2:L30" totalsRowShown="0" headerRowDxfId="185" dataDxfId="184">
  <autoFilter ref="A2:L30" xr:uid="{B8948727-5A32-4188-B490-437570CC4882}"/>
  <tableColumns count="12">
    <tableColumn id="1" xr3:uid="{5D36DF9F-0E32-4386-831B-5E97CFD1CA2F}" name="Rok" dataDxfId="197"/>
    <tableColumn id="2" xr3:uid="{2EC75F30-0FDA-49D5-ADC0-C33BBAFFC5CD}" name="Ludność w tys. osób" dataDxfId="196"/>
    <tableColumn id="3" xr3:uid="{B2F55F96-5088-4D67-9864-54B99CCECD3B}" name="Kobiety w tys." dataDxfId="195"/>
    <tableColumn id="4" xr3:uid="{44A436D7-A4C7-4347-9ECF-00466C9635E3}" name="Liczba kobiet przypadających na 100 mężczyzn" dataDxfId="194"/>
    <tableColumn id="5" xr3:uid="{496ED489-6AB7-4BB1-A95A-EA51CF13FDFF}" name="Urodzenia liczba" dataDxfId="193"/>
    <tableColumn id="6" xr3:uid="{2EF55105-E563-4C62-BEF2-8975F660F0DB}" name="Urodzenia na 1000 mieszkańców" dataDxfId="192"/>
    <tableColumn id="7" xr3:uid="{C91C02D3-F3FF-4CE9-9927-83BCB37AF343}" name="Zgony liczba" dataDxfId="191"/>
    <tableColumn id="8" xr3:uid="{2AC42646-4445-4703-9D78-9DA85BA8C461}" name="Zgony na 1000 mieszkańców" dataDxfId="190"/>
    <tableColumn id="9" xr3:uid="{A92B3B1D-8FEB-4B01-A22F-702AF13F92EF}" name="Przyrost naturalny w osobach" dataDxfId="189"/>
    <tableColumn id="10" xr3:uid="{0E03F1F0-A4A4-4DF9-87CB-6BA49A439D0A}" name="Przyrost naturalny na 1000 mieszkańców" dataDxfId="188"/>
    <tableColumn id="11" xr3:uid="{BB3CA8FA-9066-4225-AE5A-A61D1D0992A2}" name="Saldo migracji w osobach" dataDxfId="187"/>
    <tableColumn id="12" xr3:uid="{6F70B3A5-0B46-4894-BD93-8ECCE1159C06}" name="Saldo migracji na 1000 mieszkańców" dataDxfId="186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061400-3E12-469A-87EE-317A02C37D8C}" name="Tabela11" displayName="Tabela11" ref="A2:M29" totalsRowShown="0" headerRowDxfId="87" headerRowBorderDxfId="101" tableBorderDxfId="102">
  <autoFilter ref="A2:M29" xr:uid="{2AE685DF-A812-4928-BE34-080640F31B4B}"/>
  <tableColumns count="13">
    <tableColumn id="1" xr3:uid="{04206155-710C-44FC-87DA-C1B5EFCAFC88}" name="Wyszczególnienie" dataDxfId="100"/>
    <tableColumn id="2" xr3:uid="{8C094074-4221-4B51-8F0D-B1687E830BCB}" name="1995" dataDxfId="99"/>
    <tableColumn id="3" xr3:uid="{83BD54E0-A7D1-4EAC-A91F-ED6139274B63}" name="2000" dataDxfId="98"/>
    <tableColumn id="4" xr3:uid="{2D127927-CED3-4C24-89D8-28256531CB49}" name="2005" dataDxfId="97"/>
    <tableColumn id="5" xr3:uid="{C6C2B03A-8E36-4585-954E-E4810F5BAB48}" name="2010" dataDxfId="96"/>
    <tableColumn id="6" xr3:uid="{BBAED0D0-A5AE-43C9-8A67-6981AD4F230D}" name="2014" dataDxfId="95"/>
    <tableColumn id="7" xr3:uid="{B72672BD-2343-4784-832D-D47DD7871B38}" name="2016" dataDxfId="94"/>
    <tableColumn id="8" xr3:uid="{C784EED4-4EB0-412E-B6C6-C1546FA69762}" name="2018" dataDxfId="93"/>
    <tableColumn id="9" xr3:uid="{4DBC3B57-4F56-4DAA-A1D8-EB4599EF8E8D}" name="2020" dataDxfId="92"/>
    <tableColumn id="10" xr3:uid="{40D3D0D8-7671-480A-832B-E1F12C82EBC9}" name="2022" dataDxfId="91"/>
    <tableColumn id="11" xr3:uid="{EB611B0D-D2BF-4FAD-95F3-427E9EF4113C}" name="2023" dataDxfId="90"/>
    <tableColumn id="12" xr3:uid="{B085D647-D7B6-440F-B34A-6218AE2047B4}" name="2024" dataDxfId="89"/>
    <tableColumn id="13" xr3:uid="{32A298B1-6A11-48BC-AA1E-044739E5F455}" name="2024 (2023=100)*" dataDxfId="88"/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18AD8A3-F93A-4ADA-9BC7-21E50C7933AD}" name="Tabela13" displayName="Tabela13" ref="A2:B126" totalsRowShown="0" headerRowDxfId="84" headerRowCellStyle="Normalny_!Sytuacja demogr.P-nia w 2014 r.  2">
  <autoFilter ref="A2:B126" xr:uid="{B13814A6-E848-42C8-9B35-D57CBE2EC985}"/>
  <tableColumns count="2">
    <tableColumn id="2" xr3:uid="{15430EE6-0BCC-4846-BD69-992323C6F219}" name="Kraj" dataDxfId="86"/>
    <tableColumn id="3" xr3:uid="{6CF600F2-46E1-45D8-BE1A-D6955EB5303A}" name="Liczba osób" dataDxfId="85"/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41FA6349-75D2-40EA-8643-4A6E4C059782}" name="Tabela14" displayName="Tabela14" ref="A2:B126" totalsRowShown="0" headerRowDxfId="81" headerRowCellStyle="Normalny_!Sytuacja demogr.P-nia w 2014 r.  2">
  <autoFilter ref="A2:B126" xr:uid="{1A500050-9C5D-47E0-A5BB-0D32262CBBD3}"/>
  <tableColumns count="2">
    <tableColumn id="2" xr3:uid="{353F5BDA-127E-4C17-9C28-0100C659F357}" name="Kraj" dataDxfId="83"/>
    <tableColumn id="3" xr3:uid="{20EB6F71-1EF8-4F4B-8CE7-0EACA0816E28}" name="Liczba osób" dataDxfId="82"/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4614A5F-8AB2-4FA3-A6C3-D5CE49EB4625}" name="Tabela15" displayName="Tabela15" ref="A2:B20" totalsRowShown="0">
  <autoFilter ref="A2:B20" xr:uid="{82D8AA9E-61D7-4F4D-BAA8-243DBD830ED5}"/>
  <tableColumns count="2">
    <tableColumn id="1" xr3:uid="{8749EAFC-6A33-4A00-A358-4112B7EEC031}" name="Województwo" dataDxfId="80"/>
    <tableColumn id="2" xr3:uid="{9F47A99B-9121-46CB-9C99-240DA710B9CE}" name="Udział w %" dataDxfId="79"/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26392D2-57BB-4AD7-938E-31E913AFFD8F}" name="Tabela16" displayName="Tabela16" ref="A2:C78" totalsRowShown="0" headerRowDxfId="75">
  <autoFilter ref="A2:C78" xr:uid="{E70841F9-3533-45B3-9B67-544BD4723B72}"/>
  <tableColumns count="3">
    <tableColumn id="1" xr3:uid="{59FB8C21-D0E3-44D8-870C-150832C678F0}" name="Kraj pochodzenia lub obywatelstwa" dataDxfId="78"/>
    <tableColumn id="2" xr3:uid="{B3478F8F-0E07-4F0F-B2F6-F556CD3483EE}" name="Liczba uczniów i dzieci" dataDxfId="77"/>
    <tableColumn id="3" xr3:uid="{DAF74F16-634F-4BB3-BEE8-712FBCEB4F8F}" name="Udział w ogólnej liczbie uczniów i dzieci cudzoziemskich w %" dataDxfId="76"/>
  </tableColumns>
  <tableStyleInfo name="TableStyleMedium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18E7B65-CD95-441C-9F0F-FD2DB3C23D08}" name="Tabela17" displayName="Tabela17" ref="A2:F8" totalsRowShown="0" headerRowDxfId="67" dataDxfId="68">
  <autoFilter ref="A2:F8" xr:uid="{EE73A551-120E-4281-8444-05BE44FD764A}"/>
  <tableColumns count="6">
    <tableColumn id="1" xr3:uid="{85231117-B458-4F3F-81DF-2BF7EC0D8722}" name="Wyszczególnienie" dataDxfId="74"/>
    <tableColumn id="2" xr3:uid="{60577561-2C87-49BD-925A-A37C8076E6B2}" name="Liczba ludności ogółem w tys. os." dataDxfId="73"/>
    <tableColumn id="3" xr3:uid="{2AC64048-CFF7-4C7C-9375-7C53EF03E39B}" name="Ludność w % (Poznań=100)" dataDxfId="72"/>
    <tableColumn id="4" xr3:uid="{05E47374-1959-44E2-A387-5942E1F9F2A4}" name="Dynamika ludności (2000 = 100)" dataDxfId="71"/>
    <tableColumn id="5" xr3:uid="{E5A84C55-D97D-48CE-AD00-4903C3437970}" name="Liczba kobiet na 100 mężczyzn" dataDxfId="70"/>
    <tableColumn id="6" xr3:uid="{5CAA097B-2F83-4EB6-AEBF-2B242B687B5F}" name="Gęstość zaludnienia w os/km2" dataDxfId="69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C0E31B0-99EE-44AC-AD32-94A2091C586A}" name="Tabela18" displayName="Tabela18" ref="A2:K8" totalsRowShown="0" headerRowDxfId="54" dataDxfId="55">
  <autoFilter ref="A2:K8" xr:uid="{B72D0701-9889-4E24-95D3-1F447090B8CF}"/>
  <tableColumns count="11">
    <tableColumn id="1" xr3:uid="{CC16C33F-115B-4E86-8950-1C64FC2D581B}" name="Wyszczególnienie" dataDxfId="66"/>
    <tableColumn id="2" xr3:uid="{C4F664A6-CFE6-424D-9542-3DA0CE5382B8}" name="Liczba małżeństw" dataDxfId="65"/>
    <tableColumn id="3" xr3:uid="{08DC5BC4-3DA0-4D6B-8BC2-62D80131BEC2}" name="Liczba urodzeń" dataDxfId="64"/>
    <tableColumn id="4" xr3:uid="{97F186B5-F852-4138-8328-B469F88F1B55}" name="Liczba zgonów" dataDxfId="63"/>
    <tableColumn id="5" xr3:uid="{9DCADC66-8006-4707-831E-E91E011D9A9B}" name="Przyrost naturalny w osobach" dataDxfId="62"/>
    <tableColumn id="6" xr3:uid="{6A7B3474-AB0D-47EF-9CB4-F90262FCB47F}" name="Saldo migracji w osobach" dataDxfId="61"/>
    <tableColumn id="7" xr3:uid="{856FDEA6-D450-42DD-A6E1-C6B0933A5C34}" name="Małżeństwa na 1000 mieszkańców" dataDxfId="60"/>
    <tableColumn id="8" xr3:uid="{01E609B3-9AB9-4E48-84EF-D89028EDA629}" name="Urodzenia na 1000 mieszkańców" dataDxfId="59"/>
    <tableColumn id="9" xr3:uid="{8624B058-0F71-422E-91EF-E50A01E1B9F6}" name="Zgony na 1000 mieszkańców" dataDxfId="58"/>
    <tableColumn id="10" xr3:uid="{056BF5CE-853A-4A17-9BB4-DB1745516A9A}" name="Przyrost naturalny na 1000 mieszkańców" dataDxfId="57"/>
    <tableColumn id="11" xr3:uid="{21F41250-0AF2-486E-8C1E-3E27ED25AF2B}" name="Saldo migracji na 1000 mieszkańców" dataDxfId="56"/>
  </tableColumns>
  <tableStyleInfo name="TableStyleMedium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A21F6D0-26A5-4AAD-9AEF-8C83E0C12145}" name="Tabela19" displayName="Tabela19" ref="A2:D44" totalsRowShown="0" headerRowDxfId="48" dataDxfId="49">
  <autoFilter ref="A2:D44" xr:uid="{D169FDDC-ABB0-407D-A1D5-BB6DF8FC681E}"/>
  <tableColumns count="4">
    <tableColumn id="1" xr3:uid="{D3B85F68-8D1C-4C69-AF58-C413B3063EBB}" name="Nazwa osiedla" dataDxfId="53"/>
    <tableColumn id="2" xr3:uid="{7E71DE26-451F-4B62-ACF0-079E32C3A2EE}" name="Powierzchnia w km2" dataDxfId="52"/>
    <tableColumn id="3" xr3:uid="{6B2601EE-2E0C-4025-B80A-E6607F8C8032}" name="Liczba mieszkańców*" dataDxfId="51"/>
    <tableColumn id="4" xr3:uid="{2DF0EB83-24C3-4B7E-8567-02A031B69DE4}" name="Gęstość zaludnienia os/km2" dataDxfId="50"/>
  </tableColumns>
  <tableStyleInfo name="TableStyleMedium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64F084D-D9B4-428D-BD7C-5F39A746BB07}" name="Tabela21" displayName="Tabela21" ref="A2:D15" totalsRowShown="0" headerRowDxfId="43">
  <autoFilter ref="A2:D15" xr:uid="{9852D94D-8D0D-44BF-9CF8-4E589BC175D9}"/>
  <tableColumns count="4">
    <tableColumn id="1" xr3:uid="{E3BE5504-7656-43D5-97C6-E4AFF28A0A9F}" name="Wyszczególnienie" dataDxfId="47"/>
    <tableColumn id="2" xr3:uid="{B1921938-9778-4A9E-B5CF-B1F60E785DB3}" name="Poznań" dataDxfId="46"/>
    <tableColumn id="3" xr3:uid="{92C4AE6B-0717-4467-86D4-37BD98444017}" name="Powiat poznański" dataDxfId="45"/>
    <tableColumn id="4" xr3:uid="{780C3573-272F-4450-822C-28720BCEF827}" name="Aglomeracja" dataDxfId="44"/>
  </tableColumns>
  <tableStyleInfo name="TableStyleMedium9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147DFFF8-5B3B-4E9D-9782-35B1DEA5516B}" name="Tabela23" displayName="Tabela23" ref="A2:AO18" totalsRowShown="0" headerRowDxfId="0" dataDxfId="1" headerRowCellStyle="Normalny 3">
  <autoFilter ref="A2:AO18" xr:uid="{F8D8D146-391B-4B51-8171-3B20B06A7FA3}"/>
  <tableColumns count="41">
    <tableColumn id="1" xr3:uid="{6F095870-71EB-4979-B519-6DBFE879E936}" name="Wiek" dataDxfId="42" dataCellStyle="style1402052376171"/>
    <tableColumn id="2" xr3:uid="{5B944B5F-CD6F-46EE-9619-AF4331A11049}" name="2022*" dataDxfId="41"/>
    <tableColumn id="3" xr3:uid="{A3735F59-AAB7-4DEC-8339-30E93B0D4424}" name="2023" dataDxfId="40"/>
    <tableColumn id="4" xr3:uid="{E27C3A76-0CED-4AE1-8F14-85F0B0E2263E}" name="2024" dataDxfId="39"/>
    <tableColumn id="5" xr3:uid="{E8E227B5-D09A-4703-B2C9-E6DFDB78D35C}" name="2025" dataDxfId="38"/>
    <tableColumn id="6" xr3:uid="{546FD5A8-FEDE-4260-B271-4D58C866260B}" name="2026" dataDxfId="37"/>
    <tableColumn id="7" xr3:uid="{C08D88E5-5E69-4D41-BAE6-EC3087FDA236}" name="2027" dataDxfId="36"/>
    <tableColumn id="8" xr3:uid="{D89926CA-8290-4B71-B812-2EBBD46BA6FA}" name="2028" dataDxfId="35"/>
    <tableColumn id="9" xr3:uid="{2261A028-0AB7-40CE-ADF1-C2AA4527654E}" name="2029" dataDxfId="34"/>
    <tableColumn id="10" xr3:uid="{F3BE4FFE-1B96-4522-847F-1E8B2AE48CB0}" name="2030" dataDxfId="33"/>
    <tableColumn id="11" xr3:uid="{31BC4983-D61A-4FCD-A603-89E2755DB369}" name="2031" dataDxfId="32"/>
    <tableColumn id="12" xr3:uid="{C353D1AE-14C8-4856-B6E3-44F8FA231EDC}" name="2032" dataDxfId="31"/>
    <tableColumn id="13" xr3:uid="{5CC9B698-E08A-40FA-80EB-D0C80B4F46C7}" name="2033" dataDxfId="30"/>
    <tableColumn id="14" xr3:uid="{2BEB472E-F0A5-4A13-B107-E1552C11D089}" name="2034" dataDxfId="29"/>
    <tableColumn id="15" xr3:uid="{A1DE8FC6-2E07-4F2D-AD91-F848D45A70A0}" name="2035" dataDxfId="28"/>
    <tableColumn id="16" xr3:uid="{53CAAE6A-BEBA-4B0A-B27E-60B3F0038451}" name="2036" dataDxfId="27"/>
    <tableColumn id="17" xr3:uid="{EC262835-ECE8-4F1F-B276-40328A67F74A}" name="2037" dataDxfId="26"/>
    <tableColumn id="18" xr3:uid="{469C8D31-D727-458E-9ACB-F9CA73941CC3}" name="2038" dataDxfId="25"/>
    <tableColumn id="19" xr3:uid="{F5CEED38-0194-4479-B450-05A8F5CA8106}" name="2039" dataDxfId="24"/>
    <tableColumn id="20" xr3:uid="{3CFB6FE6-3CC7-4D73-B13D-1B2C10504E19}" name="2040" dataDxfId="23"/>
    <tableColumn id="21" xr3:uid="{227F7275-0998-4ACB-A739-D83E2AEDEACE}" name="2041" dataDxfId="22"/>
    <tableColumn id="22" xr3:uid="{2A2AB6D5-1D78-4EA0-8BB3-54AE7400D4FE}" name="2042" dataDxfId="21"/>
    <tableColumn id="23" xr3:uid="{F47F3FEB-DCB6-4818-BC3D-EF4883FB201C}" name="2043" dataDxfId="20"/>
    <tableColumn id="24" xr3:uid="{7979145C-E938-4679-8C9E-8400C7A3B594}" name="2044" dataDxfId="19"/>
    <tableColumn id="25" xr3:uid="{E2926E2A-C97C-4EC7-8B35-A885761D76DF}" name="2045" dataDxfId="18"/>
    <tableColumn id="26" xr3:uid="{84756458-72BE-45FE-93AB-E61F85C61EF1}" name="2046" dataDxfId="17"/>
    <tableColumn id="27" xr3:uid="{F42865C3-71FF-4380-8EFA-B0553A20E94E}" name="2047" dataDxfId="16"/>
    <tableColumn id="28" xr3:uid="{2E2C872F-9658-4CCA-9EEC-B216A6C0EE2D}" name="2048" dataDxfId="15"/>
    <tableColumn id="29" xr3:uid="{CDBBA8AF-37BF-415A-9273-C2AC4C6507F9}" name="2049" dataDxfId="14"/>
    <tableColumn id="30" xr3:uid="{3139803A-D845-4F47-B811-30BDE87FAE2D}" name="2050" dataDxfId="13"/>
    <tableColumn id="31" xr3:uid="{74EAB756-8B8C-4C1C-A958-1ED0AA811782}" name="2051" dataDxfId="12"/>
    <tableColumn id="32" xr3:uid="{DE9AB655-4EA9-47B2-BA83-2759CA868063}" name="2052" dataDxfId="11"/>
    <tableColumn id="33" xr3:uid="{F6A1F2A8-6485-48B4-86C4-06BC1F699807}" name="2053" dataDxfId="10"/>
    <tableColumn id="34" xr3:uid="{C365A41B-CC9D-4FE7-9212-F77C7AFA6B2E}" name="2054" dataDxfId="9"/>
    <tableColumn id="35" xr3:uid="{DB5BF32B-A114-43DE-BE20-B3E9AFFCBE33}" name="2055" dataDxfId="8"/>
    <tableColumn id="36" xr3:uid="{19950D08-CC4C-4422-9B02-C3BD9886F3F7}" name="2056" dataDxfId="7"/>
    <tableColumn id="37" xr3:uid="{179B3DFF-9EE3-44D8-AC17-B4B10D2B4EB2}" name="2057" dataDxfId="6"/>
    <tableColumn id="38" xr3:uid="{210FC38A-CE57-40DC-AD81-2CA645F5B29D}" name="2058" dataDxfId="5"/>
    <tableColumn id="39" xr3:uid="{BE475E48-CAB4-4F78-B330-7FD050E752C0}" name="2059" dataDxfId="4"/>
    <tableColumn id="40" xr3:uid="{DEC73444-FCF9-4D0A-9913-E915DC56DE5C}" name="2060" dataDxfId="3"/>
    <tableColumn id="41" xr3:uid="{4BFCE344-1D64-4310-B952-4C08C8DC01E2}" name="Dynamika ludności (2022 = 100)" dataDxfId="2">
      <calculatedColumnFormula>AN3*100/B3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7F6B204-CBD6-4263-9A24-904D081A6E3A}" name="Tabela2" displayName="Tabela2" ref="A2:C11" totalsRowShown="0" headerRowDxfId="180" dataDxfId="179">
  <autoFilter ref="A2:C11" xr:uid="{DDEBFE0C-3213-4161-AB52-A748BCEF8271}"/>
  <tableColumns count="3">
    <tableColumn id="1" xr3:uid="{1B16B0B5-0FC1-4B45-8AE9-57001557050F}" name="Rok" dataDxfId="183"/>
    <tableColumn id="2" xr3:uid="{39DE51BB-3CC3-4237-BEDF-9E88E6729299}" name="Ludnośc wg GUS w tys." dataDxfId="182"/>
    <tableColumn id="3" xr3:uid="{C25D405D-03D4-485C-9F43-5907477433CB}" name="Zameldowani w tys. osób" dataDxfId="18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8C1D0AC-7BEC-437B-B46D-89E88F33B985}" name="Tabela3" displayName="Tabela3" ref="A2:H15" totalsRowShown="0" headerRowDxfId="170" dataDxfId="169">
  <autoFilter ref="A2:H15" xr:uid="{3FA29CCC-D36E-4728-B85E-9936CD73AF7D}"/>
  <tableColumns count="8">
    <tableColumn id="1" xr3:uid="{0849755C-61DA-45E6-B724-43F4030C8301}" name="Wyszczególnienie" dataDxfId="178"/>
    <tableColumn id="2" xr3:uid="{30BB7F14-5CFC-4AD0-8BC7-5695F6CAA107}" name="Ludność w tys. osób" dataDxfId="177"/>
    <tableColumn id="3" xr3:uid="{BD84CFA7-D5A9-457D-BD4E-3A732F0BF923}" name="Udział ludności w % (ogółem = 100)" dataDxfId="176"/>
    <tableColumn id="4" xr3:uid="{365437B0-C8BA-4A57-9FDF-8D63DC34EF3A}" name="Mężczyźni w tys." dataDxfId="175"/>
    <tableColumn id="5" xr3:uid="{555F7F03-01F3-4051-9398-CD767798989F}" name="Udział mężczyzn w % (ogółem = 100)" dataDxfId="174"/>
    <tableColumn id="6" xr3:uid="{82A0B587-687A-4193-878C-558042EA95AD}" name="Kobiety w tys." dataDxfId="173"/>
    <tableColumn id="7" xr3:uid="{7DD36070-BAF3-4B8C-9302-FAD7E3B4D716}" name="Udział kobiet w % (ogółem = 100)" dataDxfId="172"/>
    <tableColumn id="8" xr3:uid="{3AD8F206-A936-458A-8906-42C272D834A0}" name="Liczba kobiet na 100 mężczyzn" dataDxfId="171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4A0FC55-6481-4B63-ADD0-1021E384D262}" name="Tabela4" displayName="Tabela4" ref="A2:H21" totalsRowShown="0" headerRowDxfId="160" dataDxfId="159">
  <autoFilter ref="A2:H21" xr:uid="{9CC51F1D-D6F3-479E-A819-C72D45B20309}"/>
  <tableColumns count="8">
    <tableColumn id="1" xr3:uid="{B4DF2430-4048-476F-A0E4-44F86BCF6566}" name="Wiek w latach" dataDxfId="168"/>
    <tableColumn id="2" xr3:uid="{22E1A220-4E44-4046-8FE9-57D54A2B300B}" name="Liczba osób ogółem" dataDxfId="167"/>
    <tableColumn id="3" xr3:uid="{8490BA37-9B55-4379-A834-39577BEC748C}" name="Udział w % (ogółem=100)" dataDxfId="166"/>
    <tableColumn id="4" xr3:uid="{48E7438D-DCD9-422E-9DAB-9F514337EAD7}" name="Liczba mężczyzn" dataDxfId="165"/>
    <tableColumn id="5" xr3:uid="{492E5587-9218-4342-A368-617F23801868}" name="Udział mężczyzn w % (ogółem=100)" dataDxfId="164"/>
    <tableColumn id="6" xr3:uid="{E2633599-90E8-4C29-ACF9-B2D2E9C33632}" name="Liczba kobiet" dataDxfId="163"/>
    <tableColumn id="7" xr3:uid="{463D676A-93C5-41D0-8B2A-3615D54D9AF6}" name="Udział kobiet w % (ogółem=100)" dataDxfId="162"/>
    <tableColumn id="8" xr3:uid="{FF1F884A-A750-458C-9F0A-2531AB8DB21B}" name="Liczba mężczyzn na 100 kobiet" dataDxfId="161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B2C303A-0D2B-4D2F-B83B-FD156E371E8C}" name="Tabela5" displayName="Tabela5" ref="A2:F34" totalsRowShown="0" headerRowDxfId="151" dataDxfId="152">
  <autoFilter ref="A2:F34" xr:uid="{9374345C-46BC-48B5-B75B-2ED0EBACD4F9}"/>
  <tableColumns count="6">
    <tableColumn id="1" xr3:uid="{D002B3F8-2C57-4CB8-8D6F-5CDC9C0781F1}" name="Rok" dataDxfId="158"/>
    <tableColumn id="2" xr3:uid="{F3F4F9A3-E909-4457-9E9A-FFAF6DAC5E35}" name="Liczba małżeństw" dataDxfId="157"/>
    <tableColumn id="3" xr3:uid="{88A48AA3-B8AD-4632-B96D-35E995ACD6C9}" name="Małżeństwa na 1000 mieszkańców" dataDxfId="156"/>
    <tableColumn id="4" xr3:uid="{D2996A7C-CA82-48EC-9DAD-C422DEEF55AB}" name="Liczba rozwodów" dataDxfId="155"/>
    <tableColumn id="5" xr3:uid="{9893826E-8554-414D-A6DF-980F8617AA35}" name="Rozwody na 1000 mieszkańców" dataDxfId="154"/>
    <tableColumn id="6" xr3:uid="{19BCC38F-7AFA-484C-982D-756887ECAE34}" name="Rozwody na 100 małżeństw " dataDxfId="153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C469A0-EDC0-4A64-A47C-14FBD4D0C1B2}" name="Tabela6" displayName="Tabela6" ref="A2:I9" totalsRowShown="0" headerRowDxfId="138" dataDxfId="139" headerRowBorderDxfId="149" tableBorderDxfId="150">
  <autoFilter ref="A2:I9" xr:uid="{7255AADB-2BEF-405A-A34F-82D9624408BC}"/>
  <tableColumns count="9">
    <tableColumn id="1" xr3:uid="{65EF005C-7045-41EB-A365-A2168FA4151E}" name="Wyszczególnienie" dataDxfId="148"/>
    <tableColumn id="2" xr3:uid="{D8CE3449-0B50-47EF-88AD-0F5EDACD01C6}" name="1931" dataDxfId="147"/>
    <tableColumn id="3" xr3:uid="{0005C2C9-0572-4876-8AEC-6BFD99A9632F}" name="1960" dataDxfId="146"/>
    <tableColumn id="4" xr3:uid="{81A6F813-9586-4FC7-9F5B-0EC0A6C6D489}" name="1970" dataDxfId="145"/>
    <tableColumn id="5" xr3:uid="{7729A093-2C8D-4C8D-8958-1226ED091897}" name="1978" dataDxfId="144"/>
    <tableColumn id="6" xr3:uid="{D8B80EC2-D7FB-4A7F-9016-352A47CCAD82}" name="1988" dataDxfId="143"/>
    <tableColumn id="7" xr3:uid="{FB3A4F91-5A24-48C4-B3ED-A1294681DE36}" name="2002" dataDxfId="142"/>
    <tableColumn id="8" xr3:uid="{999EE975-34C3-4241-AFDA-8E427701D3C3}" name="2011" dataDxfId="141"/>
    <tableColumn id="9" xr3:uid="{DE3581E6-6F34-4A36-B639-23DF4CEBBFF6}" name="2021" dataDxfId="140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DBF8DFB-A5EC-4B15-8C11-658D7C9AF3B1}" name="Tabela7" displayName="Tabela7" ref="A2:I8" totalsRowShown="0" headerRowDxfId="130">
  <autoFilter ref="A2:I8" xr:uid="{0962CA4C-C82F-4F1D-BA97-B86CC8EC8DDE}"/>
  <tableColumns count="9">
    <tableColumn id="1" xr3:uid="{6626A806-DE6F-4338-865F-3EE9B3C3975A}" name="Wyszczególnienie" dataDxfId="137"/>
    <tableColumn id="2" xr3:uid="{EA8BD39E-5B34-4261-A2FD-0BCEF4801AE2}" name="1960" dataDxfId="136"/>
    <tableColumn id="3" xr3:uid="{919872D6-FDFB-45B0-8D3C-253ED8F4D7CA}" name="1970"/>
    <tableColumn id="4" xr3:uid="{38398005-C23B-4225-A4F6-EFB47AFFED67}" name="1978"/>
    <tableColumn id="5" xr3:uid="{DFBCA847-94EE-4E29-B399-A75168477AA5}" name="1988" dataDxfId="135"/>
    <tableColumn id="6" xr3:uid="{7E390382-B32C-4CC7-BEE2-ACF5664B9F7C}" name="1995" dataDxfId="134"/>
    <tableColumn id="7" xr3:uid="{F0191E50-8C7F-4AAD-8D4C-2354C2DA1E2A}" name="2002" dataDxfId="133"/>
    <tableColumn id="8" xr3:uid="{4C8D2D2C-B3DA-4A8A-B4DF-D8A70CFADB33}" name="2011" dataDxfId="132"/>
    <tableColumn id="9" xr3:uid="{A33998DE-1BBC-4442-9C5C-636A6A5458AB}" name="2021" dataDxfId="131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DD9514F-DEAF-4B57-9D27-F67389ACD945}" name="Tabela9" displayName="Tabela9" ref="A2:I12" totalsRowShown="0" headerRowDxfId="119" dataDxfId="120" dataCellStyle="Normalny 3">
  <autoFilter ref="A2:I12" xr:uid="{EC443A06-3733-47FD-8450-384C22038A40}"/>
  <tableColumns count="9">
    <tableColumn id="1" xr3:uid="{AC7322CA-4424-40CD-8301-E7DCFE976D4C}" name="Wyszczególnienie" dataDxfId="129"/>
    <tableColumn id="2" xr3:uid="{430EE361-120C-4C83-8295-C2ADC91CD499}" name="Poznań w tys. osób" dataDxfId="128"/>
    <tableColumn id="3" xr3:uid="{C3B1DCFD-F9D7-48FE-ACB7-1C54C388CF55}" name="Poznań w % (ogółem = 100)" dataDxfId="127"/>
    <tableColumn id="4" xr3:uid="{9D869B5E-2F0B-4DC8-BDAC-41350E4E4DD4}" name="Gdańsk w %" dataDxfId="126" dataCellStyle="Normalny 3"/>
    <tableColumn id="5" xr3:uid="{F26716C6-3752-4561-89EF-BC08269B4F2E}" name="Kraków w %" dataDxfId="125" dataCellStyle="Normalny 3"/>
    <tableColumn id="6" xr3:uid="{FAF29E3E-F65D-4957-B56B-84ECBA77FBC3}" name="Łódź w %" dataDxfId="124" dataCellStyle="Normalny 3"/>
    <tableColumn id="7" xr3:uid="{E7AD0B56-4BCD-4407-BCBE-183B5070A8FC}" name="Szczecin w %" dataDxfId="123" dataCellStyle="Normalny 3"/>
    <tableColumn id="8" xr3:uid="{D09B2522-4C2F-4393-9595-D950E883CB12}" name="Warszawa w %" dataDxfId="122" dataCellStyle="Normalny 3"/>
    <tableColumn id="9" xr3:uid="{B9979233-4CDD-42F6-98E2-F9BB4E6A7CBC}" name="Wrocław w %" dataDxfId="121" dataCellStyle="Normalny 3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D389364-F884-4479-ABCF-82FCA5BA2DF8}" name="Tabela10" displayName="Tabela10" ref="A2:M15" totalsRowShown="0" headerRowDxfId="103" headerRowBorderDxfId="117" tableBorderDxfId="118">
  <autoFilter ref="A2:M15" xr:uid="{7EA90C2F-0BA9-41AA-A57E-BA04353D7498}"/>
  <tableColumns count="13">
    <tableColumn id="1" xr3:uid="{B0F0A031-ACB9-495B-B111-85A085BC974A}" name="Wyszczególnienie" dataDxfId="116"/>
    <tableColumn id="2" xr3:uid="{E9A55ECC-B9FF-4006-9476-483C08162D13}" name="1985" dataDxfId="115"/>
    <tableColumn id="3" xr3:uid="{D296774E-7411-4D19-A70E-EC0FD35B0CB3}" name="1990" dataDxfId="114"/>
    <tableColumn id="4" xr3:uid="{28066BCA-8949-4995-A267-B5951070A0EA}" name="1995" dataDxfId="113"/>
    <tableColumn id="5" xr3:uid="{2E2F05DE-86F5-4B39-B6B6-FF9637A079DB}" name="2000" dataDxfId="112"/>
    <tableColumn id="6" xr3:uid="{6CCC94DB-249E-4C3F-9A81-D54B2D489FEA}" name="2005" dataDxfId="111"/>
    <tableColumn id="7" xr3:uid="{3C8C1264-16E0-4E9D-ABA3-A5C0C94AA6E4}" name="2010" dataDxfId="110"/>
    <tableColumn id="8" xr3:uid="{DFDD6218-1425-49D6-A6EA-0EAF81AA4FC1}" name="2016" dataDxfId="109" dataCellStyle="Normalny_Migracje 2009 na czysto"/>
    <tableColumn id="9" xr3:uid="{D37E1717-F4CB-43D7-A97B-DD20B394B80C}" name="2020" dataDxfId="108" dataCellStyle="Normalny_Migracje 2009 na czysto"/>
    <tableColumn id="10" xr3:uid="{D5420963-0738-41D0-970B-00692B3FC7FF}" name="2022" dataDxfId="107" dataCellStyle="Normalny_Migracje 2009 na czysto"/>
    <tableColumn id="11" xr3:uid="{8B8C065F-35D4-409C-AE89-CC510F15E3F2}" name="2023" dataDxfId="106" dataCellStyle="Normalny_Migracje 2009 na czysto"/>
    <tableColumn id="12" xr3:uid="{BB290ABA-5604-4A26-B1E4-C53080F73C6C}" name="2024" dataDxfId="105" dataCellStyle="Normalny_Migracje 2009 na czysto"/>
    <tableColumn id="13" xr3:uid="{AE365BEF-6FF0-4C33-B742-A83CBA467730}" name="2024 (2023=100)" dataDxfId="10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N36"/>
  <sheetViews>
    <sheetView zoomScaleNormal="100" workbookViewId="0">
      <selection activeCell="A2" sqref="A2"/>
    </sheetView>
  </sheetViews>
  <sheetFormatPr defaultRowHeight="12.75"/>
  <cols>
    <col min="1" max="1" width="17.140625" style="3" customWidth="1"/>
    <col min="2" max="2" width="23.5703125" style="3" customWidth="1"/>
    <col min="3" max="3" width="17" style="3" customWidth="1"/>
    <col min="4" max="4" width="50" style="3" customWidth="1"/>
    <col min="5" max="5" width="21.7109375" style="3" customWidth="1"/>
    <col min="6" max="6" width="35.7109375" style="3" customWidth="1"/>
    <col min="7" max="7" width="15.85546875" style="3" customWidth="1"/>
    <col min="8" max="8" width="31.28515625" style="3" customWidth="1"/>
    <col min="9" max="9" width="32.7109375" style="3" customWidth="1"/>
    <col min="10" max="10" width="43.5703125" style="3" customWidth="1"/>
    <col min="11" max="11" width="28.5703125" style="3" customWidth="1"/>
    <col min="12" max="12" width="39.42578125" style="3" customWidth="1"/>
  </cols>
  <sheetData>
    <row r="1" spans="1:14" s="20" customFormat="1" ht="20.25">
      <c r="A1" s="128" t="s">
        <v>369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30"/>
    </row>
    <row r="2" spans="1:14" s="57" customFormat="1" ht="22.5" customHeight="1">
      <c r="A2" s="120" t="s">
        <v>6</v>
      </c>
      <c r="B2" s="120" t="s">
        <v>228</v>
      </c>
      <c r="C2" s="120" t="s">
        <v>222</v>
      </c>
      <c r="D2" s="120" t="s">
        <v>223</v>
      </c>
      <c r="E2" s="120" t="s">
        <v>224</v>
      </c>
      <c r="F2" s="131" t="s">
        <v>112</v>
      </c>
      <c r="G2" s="120" t="s">
        <v>225</v>
      </c>
      <c r="H2" s="120" t="s">
        <v>113</v>
      </c>
      <c r="I2" s="120" t="s">
        <v>226</v>
      </c>
      <c r="J2" s="120" t="s">
        <v>103</v>
      </c>
      <c r="K2" s="120" t="s">
        <v>227</v>
      </c>
      <c r="L2" s="120" t="s">
        <v>114</v>
      </c>
    </row>
    <row r="3" spans="1:14" s="19" customFormat="1" ht="15">
      <c r="A3" s="132">
        <v>1990</v>
      </c>
      <c r="B3" s="133">
        <v>590.1</v>
      </c>
      <c r="C3" s="133">
        <v>312.8</v>
      </c>
      <c r="D3" s="133">
        <v>113</v>
      </c>
      <c r="E3" s="134">
        <v>6356</v>
      </c>
      <c r="F3" s="135">
        <v>11.2</v>
      </c>
      <c r="G3" s="134">
        <v>6978</v>
      </c>
      <c r="H3" s="135">
        <v>12.3</v>
      </c>
      <c r="I3" s="134">
        <v>-622</v>
      </c>
      <c r="J3" s="133">
        <v>-1.1000000000000001</v>
      </c>
      <c r="K3" s="134">
        <v>2008</v>
      </c>
      <c r="L3" s="135">
        <v>3.53</v>
      </c>
      <c r="M3" s="24"/>
      <c r="N3" s="25"/>
    </row>
    <row r="4" spans="1:14" s="19" customFormat="1" ht="15">
      <c r="A4" s="132">
        <v>1995</v>
      </c>
      <c r="B4" s="133">
        <v>581.20000000000005</v>
      </c>
      <c r="C4" s="133">
        <v>309.7</v>
      </c>
      <c r="D4" s="133">
        <v>114</v>
      </c>
      <c r="E4" s="134">
        <v>4941</v>
      </c>
      <c r="F4" s="135">
        <v>8.6999999999999993</v>
      </c>
      <c r="G4" s="134">
        <v>6336</v>
      </c>
      <c r="H4" s="135">
        <v>11.2</v>
      </c>
      <c r="I4" s="134">
        <v>-1395</v>
      </c>
      <c r="J4" s="133">
        <v>-2.5</v>
      </c>
      <c r="K4" s="134">
        <v>525</v>
      </c>
      <c r="L4" s="135">
        <v>0.9</v>
      </c>
      <c r="M4" s="24"/>
      <c r="N4" s="25"/>
    </row>
    <row r="5" spans="1:14" s="19" customFormat="1" ht="15">
      <c r="A5" s="132">
        <v>2000</v>
      </c>
      <c r="B5" s="136">
        <v>582.20000000000005</v>
      </c>
      <c r="C5" s="137">
        <v>310.52600000000001</v>
      </c>
      <c r="D5" s="133">
        <v>115</v>
      </c>
      <c r="E5" s="134">
        <v>4619</v>
      </c>
      <c r="F5" s="135">
        <v>8.3000000000000007</v>
      </c>
      <c r="G5" s="134">
        <v>5910</v>
      </c>
      <c r="H5" s="135">
        <v>10.6</v>
      </c>
      <c r="I5" s="134">
        <v>-1291</v>
      </c>
      <c r="J5" s="133">
        <v>-2.2999999999999998</v>
      </c>
      <c r="K5" s="134">
        <v>-359</v>
      </c>
      <c r="L5" s="135">
        <v>-0.64</v>
      </c>
      <c r="M5" s="25"/>
      <c r="N5" s="25"/>
    </row>
    <row r="6" spans="1:14" s="19" customFormat="1" ht="15">
      <c r="A6" s="132">
        <v>2001</v>
      </c>
      <c r="B6" s="136">
        <v>579.34299999999996</v>
      </c>
      <c r="C6" s="137">
        <v>309.20400000000001</v>
      </c>
      <c r="D6" s="133">
        <v>115</v>
      </c>
      <c r="E6" s="134">
        <v>4693</v>
      </c>
      <c r="F6" s="135">
        <v>8.41</v>
      </c>
      <c r="G6" s="134">
        <v>5776</v>
      </c>
      <c r="H6" s="135">
        <v>10.3</v>
      </c>
      <c r="I6" s="134">
        <v>-1083</v>
      </c>
      <c r="J6" s="135">
        <v>-1.94</v>
      </c>
      <c r="K6" s="134">
        <v>-482</v>
      </c>
      <c r="L6" s="135">
        <v>-0.86</v>
      </c>
    </row>
    <row r="7" spans="1:14" s="26" customFormat="1" ht="15">
      <c r="A7" s="132">
        <v>2002</v>
      </c>
      <c r="B7" s="137">
        <v>577.11699999999996</v>
      </c>
      <c r="C7" s="137">
        <v>308.17099999999999</v>
      </c>
      <c r="D7" s="138">
        <v>115</v>
      </c>
      <c r="E7" s="139">
        <v>4322</v>
      </c>
      <c r="F7" s="137">
        <v>7.66</v>
      </c>
      <c r="G7" s="139">
        <v>5551</v>
      </c>
      <c r="H7" s="137">
        <v>9.84</v>
      </c>
      <c r="I7" s="139">
        <v>-1229</v>
      </c>
      <c r="J7" s="137">
        <v>-2.1800000000000002</v>
      </c>
      <c r="K7" s="139">
        <v>-686</v>
      </c>
      <c r="L7" s="137">
        <v>-1.22</v>
      </c>
      <c r="M7" s="4"/>
      <c r="N7" s="4"/>
    </row>
    <row r="8" spans="1:14" s="4" customFormat="1" ht="15">
      <c r="A8" s="132">
        <v>2003</v>
      </c>
      <c r="B8" s="137">
        <v>574.125</v>
      </c>
      <c r="C8" s="137">
        <v>306.60300000000001</v>
      </c>
      <c r="D8" s="138">
        <v>115</v>
      </c>
      <c r="E8" s="139">
        <v>4829</v>
      </c>
      <c r="F8" s="137">
        <v>8.6</v>
      </c>
      <c r="G8" s="139">
        <v>5617</v>
      </c>
      <c r="H8" s="137">
        <v>10</v>
      </c>
      <c r="I8" s="139">
        <v>-788</v>
      </c>
      <c r="J8" s="138">
        <v>-1.4</v>
      </c>
      <c r="K8" s="139">
        <v>-1513</v>
      </c>
      <c r="L8" s="137">
        <v>-2.69</v>
      </c>
      <c r="M8" s="27"/>
      <c r="N8" s="26"/>
    </row>
    <row r="9" spans="1:14" s="4" customFormat="1" ht="15">
      <c r="A9" s="132">
        <v>2004</v>
      </c>
      <c r="B9" s="137">
        <v>570.79999999999995</v>
      </c>
      <c r="C9" s="137">
        <v>304.89999999999998</v>
      </c>
      <c r="D9" s="138">
        <v>115</v>
      </c>
      <c r="E9" s="139">
        <v>4857</v>
      </c>
      <c r="F9" s="138">
        <v>8.6999999999999993</v>
      </c>
      <c r="G9" s="139">
        <v>5554</v>
      </c>
      <c r="H9" s="138">
        <v>9.9</v>
      </c>
      <c r="I9" s="139">
        <v>-697</v>
      </c>
      <c r="J9" s="138">
        <v>-1.3</v>
      </c>
      <c r="K9" s="139">
        <v>-2021</v>
      </c>
      <c r="L9" s="138">
        <v>-3.6</v>
      </c>
      <c r="M9" s="27"/>
      <c r="N9" s="26"/>
    </row>
    <row r="10" spans="1:14" s="4" customFormat="1" ht="15">
      <c r="A10" s="132">
        <v>2005</v>
      </c>
      <c r="B10" s="137">
        <v>567.88199999999995</v>
      </c>
      <c r="C10" s="137">
        <v>303.24400000000003</v>
      </c>
      <c r="D10" s="138">
        <v>115</v>
      </c>
      <c r="E10" s="139">
        <v>5274</v>
      </c>
      <c r="F10" s="137">
        <v>9.4647753865590847</v>
      </c>
      <c r="G10" s="139">
        <v>5280</v>
      </c>
      <c r="H10" s="137">
        <v>9.4755430491148971</v>
      </c>
      <c r="I10" s="138">
        <v>-6</v>
      </c>
      <c r="J10" s="140">
        <v>-1.0767662555812385E-2</v>
      </c>
      <c r="K10" s="139">
        <v>-2075</v>
      </c>
      <c r="L10" s="137">
        <v>-3.7238166338851162</v>
      </c>
      <c r="M10" s="27"/>
      <c r="N10" s="26"/>
    </row>
    <row r="11" spans="1:14" s="4" customFormat="1" ht="15">
      <c r="A11" s="132">
        <v>2006</v>
      </c>
      <c r="B11" s="141">
        <v>564.95100000000002</v>
      </c>
      <c r="C11" s="141">
        <v>301.63</v>
      </c>
      <c r="D11" s="139">
        <v>115</v>
      </c>
      <c r="E11" s="139">
        <v>5557</v>
      </c>
      <c r="F11" s="141">
        <v>10.02</v>
      </c>
      <c r="G11" s="139">
        <v>5534</v>
      </c>
      <c r="H11" s="141">
        <v>9.98</v>
      </c>
      <c r="I11" s="139">
        <v>23</v>
      </c>
      <c r="J11" s="142">
        <v>0.04</v>
      </c>
      <c r="K11" s="139">
        <v>-2015</v>
      </c>
      <c r="L11" s="141">
        <v>-3.6</v>
      </c>
      <c r="M11" s="27"/>
      <c r="N11" s="26"/>
    </row>
    <row r="12" spans="1:14" s="4" customFormat="1" ht="15">
      <c r="A12" s="132">
        <v>2007</v>
      </c>
      <c r="B12" s="137">
        <v>560.93200000000002</v>
      </c>
      <c r="C12" s="137">
        <v>299.59399999999999</v>
      </c>
      <c r="D12" s="143">
        <v>115</v>
      </c>
      <c r="E12" s="139">
        <v>5581</v>
      </c>
      <c r="F12" s="141">
        <v>10.1</v>
      </c>
      <c r="G12" s="139">
        <v>5568</v>
      </c>
      <c r="H12" s="137">
        <v>10.08</v>
      </c>
      <c r="I12" s="138">
        <v>13</v>
      </c>
      <c r="J12" s="140">
        <v>0.02</v>
      </c>
      <c r="K12" s="139">
        <v>-3058</v>
      </c>
      <c r="L12" s="137">
        <v>-5.53</v>
      </c>
      <c r="M12" s="27"/>
      <c r="N12" s="26"/>
    </row>
    <row r="13" spans="1:14" s="4" customFormat="1" ht="15">
      <c r="A13" s="132">
        <v>2008</v>
      </c>
      <c r="B13" s="141">
        <v>557.26400000000001</v>
      </c>
      <c r="C13" s="141">
        <v>297.738</v>
      </c>
      <c r="D13" s="139">
        <v>115</v>
      </c>
      <c r="E13" s="139">
        <v>6060</v>
      </c>
      <c r="F13" s="141">
        <v>11</v>
      </c>
      <c r="G13" s="139">
        <v>5678</v>
      </c>
      <c r="H13" s="141">
        <v>10.3</v>
      </c>
      <c r="I13" s="139">
        <v>382</v>
      </c>
      <c r="J13" s="141">
        <v>0.7</v>
      </c>
      <c r="K13" s="139">
        <v>-3121</v>
      </c>
      <c r="L13" s="141">
        <v>-5.7</v>
      </c>
      <c r="M13" s="27"/>
      <c r="N13" s="26"/>
    </row>
    <row r="14" spans="1:14" s="4" customFormat="1" ht="15">
      <c r="A14" s="132">
        <v>2009</v>
      </c>
      <c r="B14" s="144">
        <v>554.221</v>
      </c>
      <c r="C14" s="144">
        <v>296.09500000000003</v>
      </c>
      <c r="D14" s="143">
        <v>115</v>
      </c>
      <c r="E14" s="134">
        <v>6176</v>
      </c>
      <c r="F14" s="144">
        <v>11.3</v>
      </c>
      <c r="G14" s="134">
        <v>5515</v>
      </c>
      <c r="H14" s="144">
        <v>10.09</v>
      </c>
      <c r="I14" s="133">
        <v>661</v>
      </c>
      <c r="J14" s="135">
        <v>1.21</v>
      </c>
      <c r="K14" s="139">
        <v>-2871</v>
      </c>
      <c r="L14" s="137">
        <v>-5.25</v>
      </c>
      <c r="M14" s="27"/>
      <c r="N14" s="26"/>
    </row>
    <row r="15" spans="1:14" s="19" customFormat="1" ht="15">
      <c r="A15" s="132">
        <v>2010</v>
      </c>
      <c r="B15" s="144">
        <v>555.61400000000003</v>
      </c>
      <c r="C15" s="144">
        <v>296.78399999999999</v>
      </c>
      <c r="D15" s="143">
        <v>115</v>
      </c>
      <c r="E15" s="134">
        <v>6045</v>
      </c>
      <c r="F15" s="144">
        <v>10.9</v>
      </c>
      <c r="G15" s="134">
        <v>5634</v>
      </c>
      <c r="H15" s="144">
        <v>10.1</v>
      </c>
      <c r="I15" s="133">
        <v>411</v>
      </c>
      <c r="J15" s="135">
        <v>0.7</v>
      </c>
      <c r="K15" s="139">
        <v>-3005</v>
      </c>
      <c r="L15" s="137">
        <v>-5.5343553627074691</v>
      </c>
    </row>
    <row r="16" spans="1:14" s="19" customFormat="1" ht="15">
      <c r="A16" s="132">
        <v>2011</v>
      </c>
      <c r="B16" s="135">
        <v>553.56399999999996</v>
      </c>
      <c r="C16" s="135">
        <v>295.60399999999998</v>
      </c>
      <c r="D16" s="143">
        <v>115</v>
      </c>
      <c r="E16" s="134">
        <v>5839</v>
      </c>
      <c r="F16" s="144">
        <v>10.8</v>
      </c>
      <c r="G16" s="134">
        <v>5396</v>
      </c>
      <c r="H16" s="144">
        <v>10</v>
      </c>
      <c r="I16" s="133">
        <v>443</v>
      </c>
      <c r="J16" s="135">
        <v>0.82</v>
      </c>
      <c r="K16" s="134">
        <v>-2493</v>
      </c>
      <c r="L16" s="137">
        <v>-4.5</v>
      </c>
    </row>
    <row r="17" spans="1:12" s="19" customFormat="1" ht="15">
      <c r="A17" s="132">
        <v>2012</v>
      </c>
      <c r="B17" s="135">
        <v>550.70000000000005</v>
      </c>
      <c r="C17" s="135">
        <v>294.2</v>
      </c>
      <c r="D17" s="143">
        <v>115</v>
      </c>
      <c r="E17" s="134">
        <v>5797</v>
      </c>
      <c r="F17" s="135">
        <v>10.5</v>
      </c>
      <c r="G17" s="134">
        <v>5678</v>
      </c>
      <c r="H17" s="135">
        <v>10.3</v>
      </c>
      <c r="I17" s="145">
        <v>119</v>
      </c>
      <c r="J17" s="135">
        <v>0.2</v>
      </c>
      <c r="K17" s="134">
        <v>-2310</v>
      </c>
      <c r="L17" s="146">
        <v>-4.2</v>
      </c>
    </row>
    <row r="18" spans="1:12" s="19" customFormat="1" ht="15">
      <c r="A18" s="132">
        <v>2013</v>
      </c>
      <c r="B18" s="135">
        <v>548.02800000000002</v>
      </c>
      <c r="C18" s="135">
        <v>292.75200000000001</v>
      </c>
      <c r="D18" s="143">
        <v>115</v>
      </c>
      <c r="E18" s="134">
        <v>5671</v>
      </c>
      <c r="F18" s="135">
        <v>10.3</v>
      </c>
      <c r="G18" s="134">
        <v>5772</v>
      </c>
      <c r="H18" s="135">
        <v>10.5</v>
      </c>
      <c r="I18" s="145">
        <v>-101</v>
      </c>
      <c r="J18" s="135">
        <v>-0.18</v>
      </c>
      <c r="K18" s="134">
        <v>-2679</v>
      </c>
      <c r="L18" s="146">
        <v>-4.7</v>
      </c>
    </row>
    <row r="19" spans="1:12" s="19" customFormat="1" ht="15">
      <c r="A19" s="132">
        <v>2014</v>
      </c>
      <c r="B19" s="135">
        <v>545.67999999999995</v>
      </c>
      <c r="C19" s="147">
        <v>291.36399999999998</v>
      </c>
      <c r="D19" s="148">
        <v>114.56770317243115</v>
      </c>
      <c r="E19" s="134">
        <v>5663</v>
      </c>
      <c r="F19" s="135">
        <v>10.36</v>
      </c>
      <c r="G19" s="134">
        <v>5560</v>
      </c>
      <c r="H19" s="135">
        <v>10.17</v>
      </c>
      <c r="I19" s="145">
        <v>103</v>
      </c>
      <c r="J19" s="135">
        <v>0.19</v>
      </c>
      <c r="K19" s="149">
        <v>-1884</v>
      </c>
      <c r="L19" s="146">
        <v>-3.5</v>
      </c>
    </row>
    <row r="20" spans="1:12" s="19" customFormat="1" ht="15">
      <c r="A20" s="132">
        <v>2015</v>
      </c>
      <c r="B20" s="144">
        <v>542.29999999999995</v>
      </c>
      <c r="C20" s="144">
        <v>289.5</v>
      </c>
      <c r="D20" s="143">
        <v>114</v>
      </c>
      <c r="E20" s="134">
        <v>5669</v>
      </c>
      <c r="F20" s="144">
        <v>10.4</v>
      </c>
      <c r="G20" s="134">
        <v>5817</v>
      </c>
      <c r="H20" s="144">
        <v>10.7</v>
      </c>
      <c r="I20" s="133">
        <v>-148</v>
      </c>
      <c r="J20" s="135">
        <v>-0.27</v>
      </c>
      <c r="K20" s="150">
        <v>-1892</v>
      </c>
      <c r="L20" s="137">
        <v>-3.5</v>
      </c>
    </row>
    <row r="21" spans="1:12" s="19" customFormat="1" ht="15">
      <c r="A21" s="132">
        <v>2016</v>
      </c>
      <c r="B21" s="144">
        <v>540.37199999999996</v>
      </c>
      <c r="C21" s="144">
        <v>288.47500000000002</v>
      </c>
      <c r="D21" s="143">
        <v>115</v>
      </c>
      <c r="E21" s="134">
        <v>6159</v>
      </c>
      <c r="F21" s="144">
        <v>11.37</v>
      </c>
      <c r="G21" s="134">
        <v>5616</v>
      </c>
      <c r="H21" s="144">
        <v>10.37</v>
      </c>
      <c r="I21" s="133">
        <v>543</v>
      </c>
      <c r="J21" s="135">
        <v>1</v>
      </c>
      <c r="K21" s="150">
        <v>-1808</v>
      </c>
      <c r="L21" s="137">
        <v>-3.3</v>
      </c>
    </row>
    <row r="22" spans="1:12" s="19" customFormat="1" ht="15">
      <c r="A22" s="132">
        <v>2017</v>
      </c>
      <c r="B22" s="144">
        <v>538.63300000000004</v>
      </c>
      <c r="C22" s="144">
        <v>287.42899999999997</v>
      </c>
      <c r="D22" s="143">
        <v>114</v>
      </c>
      <c r="E22" s="134">
        <v>6420</v>
      </c>
      <c r="F22" s="144">
        <v>11.8988</v>
      </c>
      <c r="G22" s="134">
        <v>5632</v>
      </c>
      <c r="H22" s="144">
        <v>10.4383</v>
      </c>
      <c r="I22" s="133">
        <v>788</v>
      </c>
      <c r="J22" s="135">
        <v>1.4604999999999999</v>
      </c>
      <c r="K22" s="150">
        <v>-1869</v>
      </c>
      <c r="L22" s="137">
        <v>-3.464</v>
      </c>
    </row>
    <row r="23" spans="1:12" s="19" customFormat="1" ht="15">
      <c r="A23" s="132">
        <v>2018</v>
      </c>
      <c r="B23" s="144">
        <v>536.43799999999999</v>
      </c>
      <c r="C23" s="144">
        <v>286.19400000000002</v>
      </c>
      <c r="D23" s="143">
        <v>114</v>
      </c>
      <c r="E23" s="134">
        <v>6240</v>
      </c>
      <c r="F23" s="144">
        <v>11.6</v>
      </c>
      <c r="G23" s="134">
        <v>5864</v>
      </c>
      <c r="H23" s="144">
        <v>10.9</v>
      </c>
      <c r="I23" s="133">
        <v>376</v>
      </c>
      <c r="J23" s="135">
        <v>0.69</v>
      </c>
      <c r="K23" s="150">
        <v>-1887</v>
      </c>
      <c r="L23" s="137">
        <v>-3.5</v>
      </c>
    </row>
    <row r="24" spans="1:12" s="19" customFormat="1" ht="15">
      <c r="A24" s="132">
        <v>2019</v>
      </c>
      <c r="B24" s="144">
        <v>534.79999999999995</v>
      </c>
      <c r="C24" s="144">
        <v>285.18299999999999</v>
      </c>
      <c r="D24" s="143">
        <v>114</v>
      </c>
      <c r="E24" s="134">
        <v>5997</v>
      </c>
      <c r="F24" s="144">
        <v>11.2</v>
      </c>
      <c r="G24" s="134">
        <v>5701</v>
      </c>
      <c r="H24" s="144">
        <v>10.6</v>
      </c>
      <c r="I24" s="133">
        <v>296</v>
      </c>
      <c r="J24" s="135">
        <v>0.6</v>
      </c>
      <c r="K24" s="150">
        <v>-1693</v>
      </c>
      <c r="L24" s="137">
        <v>-3.2</v>
      </c>
    </row>
    <row r="25" spans="1:12" s="19" customFormat="1" ht="15">
      <c r="A25" s="151" t="s">
        <v>208</v>
      </c>
      <c r="B25" s="152">
        <v>547.77700000000004</v>
      </c>
      <c r="C25" s="152">
        <v>292.25</v>
      </c>
      <c r="D25" s="148">
        <v>114.1874292983579</v>
      </c>
      <c r="E25" s="149">
        <v>5805</v>
      </c>
      <c r="F25" s="152">
        <v>10.6</v>
      </c>
      <c r="G25" s="149">
        <v>6598</v>
      </c>
      <c r="H25" s="152">
        <v>12</v>
      </c>
      <c r="I25" s="153">
        <v>-793</v>
      </c>
      <c r="J25" s="147">
        <v>-1.44</v>
      </c>
      <c r="K25" s="150">
        <v>-1723</v>
      </c>
      <c r="L25" s="146">
        <v>-3.1</v>
      </c>
    </row>
    <row r="26" spans="1:12" s="52" customFormat="1" ht="15">
      <c r="A26" s="151">
        <v>2021</v>
      </c>
      <c r="B26" s="152">
        <v>545.07299999999998</v>
      </c>
      <c r="C26" s="152">
        <v>290.88499999999999</v>
      </c>
      <c r="D26" s="148">
        <v>114.43695217712875</v>
      </c>
      <c r="E26" s="149">
        <v>5522</v>
      </c>
      <c r="F26" s="152">
        <v>10.1</v>
      </c>
      <c r="G26" s="149">
        <v>7043</v>
      </c>
      <c r="H26" s="152">
        <v>12.9</v>
      </c>
      <c r="I26" s="149">
        <v>-1521</v>
      </c>
      <c r="J26" s="147">
        <v>-2.8</v>
      </c>
      <c r="K26" s="150">
        <v>-1203</v>
      </c>
      <c r="L26" s="146">
        <v>-2.2000000000000002</v>
      </c>
    </row>
    <row r="27" spans="1:12" s="19" customFormat="1" ht="15">
      <c r="A27" s="151">
        <v>2022</v>
      </c>
      <c r="B27" s="146">
        <v>541.31600000000003</v>
      </c>
      <c r="C27" s="146">
        <v>288.85399999999998</v>
      </c>
      <c r="D27" s="154">
        <v>114</v>
      </c>
      <c r="E27" s="155">
        <v>4859</v>
      </c>
      <c r="F27" s="156">
        <v>8.9</v>
      </c>
      <c r="G27" s="155">
        <v>6268</v>
      </c>
      <c r="H27" s="156">
        <v>11.5</v>
      </c>
      <c r="I27" s="150">
        <v>-1409</v>
      </c>
      <c r="J27" s="156">
        <v>-2.6</v>
      </c>
      <c r="K27" s="150">
        <v>-1550</v>
      </c>
      <c r="L27" s="157">
        <v>-2.85</v>
      </c>
    </row>
    <row r="28" spans="1:12" s="19" customFormat="1" ht="15">
      <c r="A28" s="151">
        <v>2023</v>
      </c>
      <c r="B28" s="146">
        <v>538.43899999999996</v>
      </c>
      <c r="C28" s="146">
        <v>287.20699999999999</v>
      </c>
      <c r="D28" s="154">
        <v>114.31943383008536</v>
      </c>
      <c r="E28" s="155">
        <v>4387</v>
      </c>
      <c r="F28" s="156">
        <v>8.1</v>
      </c>
      <c r="G28" s="155">
        <v>5823</v>
      </c>
      <c r="H28" s="156">
        <v>10.8</v>
      </c>
      <c r="I28" s="150">
        <v>-1436</v>
      </c>
      <c r="J28" s="156">
        <v>-2.7</v>
      </c>
      <c r="K28" s="150">
        <v>-1071</v>
      </c>
      <c r="L28" s="157">
        <v>-2</v>
      </c>
    </row>
    <row r="29" spans="1:12" s="19" customFormat="1" ht="15">
      <c r="A29" s="151">
        <v>2024</v>
      </c>
      <c r="B29" s="146">
        <v>536.15099999999995</v>
      </c>
      <c r="C29" s="146">
        <v>285.88400000000001</v>
      </c>
      <c r="D29" s="154">
        <v>114.2316006505053</v>
      </c>
      <c r="E29" s="155">
        <v>3999</v>
      </c>
      <c r="F29" s="156">
        <v>7.46</v>
      </c>
      <c r="G29" s="155">
        <v>5674</v>
      </c>
      <c r="H29" s="156">
        <v>10.6</v>
      </c>
      <c r="I29" s="150">
        <v>-1675</v>
      </c>
      <c r="J29" s="156">
        <v>-3.1</v>
      </c>
      <c r="K29" s="150">
        <v>-1072</v>
      </c>
      <c r="L29" s="157">
        <v>-2</v>
      </c>
    </row>
    <row r="30" spans="1:12" s="19" customFormat="1" ht="15">
      <c r="A30" s="151" t="s">
        <v>368</v>
      </c>
      <c r="B30" s="146">
        <f>B29*100/B28</f>
        <v>99.575067927843264</v>
      </c>
      <c r="C30" s="146">
        <f>C29*100/C28</f>
        <v>99.539356631279887</v>
      </c>
      <c r="D30" s="157" t="s">
        <v>367</v>
      </c>
      <c r="E30" s="146">
        <f>E29*100/E28</f>
        <v>91.155687257807159</v>
      </c>
      <c r="F30" s="157" t="s">
        <v>370</v>
      </c>
      <c r="G30" s="146">
        <f>G29*100/G28</f>
        <v>97.441181521552465</v>
      </c>
      <c r="H30" s="157" t="s">
        <v>371</v>
      </c>
      <c r="I30" s="157" t="s">
        <v>372</v>
      </c>
      <c r="J30" s="157" t="s">
        <v>373</v>
      </c>
      <c r="K30" s="154" t="s">
        <v>374</v>
      </c>
      <c r="L30" s="157" t="s">
        <v>375</v>
      </c>
    </row>
    <row r="31" spans="1:12" s="19" customFormat="1" ht="14.25">
      <c r="A31" s="71" t="s">
        <v>209</v>
      </c>
      <c r="B31" s="71"/>
      <c r="C31" s="74"/>
      <c r="D31" s="44"/>
      <c r="E31" s="44"/>
      <c r="F31" s="44"/>
      <c r="G31" s="44"/>
      <c r="H31" s="44"/>
      <c r="I31" s="44"/>
      <c r="J31" s="44"/>
      <c r="K31" s="44"/>
      <c r="L31" s="44"/>
    </row>
    <row r="32" spans="1:12" s="19" customFormat="1" ht="14.25">
      <c r="A32" s="75" t="s">
        <v>218</v>
      </c>
      <c r="B32" s="76"/>
      <c r="C32" s="76"/>
      <c r="D32" s="3"/>
      <c r="E32" s="3"/>
      <c r="F32" s="3"/>
      <c r="G32" s="3"/>
      <c r="H32" s="3"/>
      <c r="I32" s="3"/>
      <c r="J32" s="3"/>
      <c r="K32" s="3"/>
      <c r="L32" s="3"/>
    </row>
    <row r="33" spans="1:12" s="19" customFormat="1" ht="14.25">
      <c r="A33" s="70" t="s">
        <v>115</v>
      </c>
      <c r="B33" s="70"/>
      <c r="C33" s="70"/>
      <c r="I33" s="24"/>
      <c r="J33" s="24"/>
      <c r="K33" s="24"/>
      <c r="L33" s="24"/>
    </row>
    <row r="34" spans="1:12" s="19" customFormat="1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B35" s="77"/>
    </row>
    <row r="36" spans="1:12">
      <c r="B36" s="77"/>
    </row>
  </sheetData>
  <sortState ref="E39:F54">
    <sortCondition descending="1" ref="E39"/>
  </sortState>
  <phoneticPr fontId="1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2" orientation="landscape" horizontalDpi="300" verticalDpi="300" r:id="rId1"/>
  <headerFooter alignWithMargins="0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N35"/>
  <sheetViews>
    <sheetView zoomScaleNormal="100" workbookViewId="0">
      <selection activeCell="Q15" sqref="Q15"/>
    </sheetView>
  </sheetViews>
  <sheetFormatPr defaultRowHeight="12.75"/>
  <cols>
    <col min="1" max="1" width="25.28515625" style="17" customWidth="1"/>
    <col min="2" max="7" width="8" customWidth="1"/>
    <col min="8" max="12" width="8.140625" customWidth="1"/>
    <col min="13" max="13" width="19.85546875" customWidth="1"/>
  </cols>
  <sheetData>
    <row r="1" spans="1:14" ht="21" thickBot="1">
      <c r="A1" s="253" t="s">
        <v>193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5"/>
      <c r="M1" s="256"/>
    </row>
    <row r="2" spans="1:14" s="37" customFormat="1" ht="15.75" thickBot="1">
      <c r="A2" s="273" t="s">
        <v>0</v>
      </c>
      <c r="B2" s="274" t="s">
        <v>22</v>
      </c>
      <c r="C2" s="243" t="s">
        <v>23</v>
      </c>
      <c r="D2" s="243" t="s">
        <v>414</v>
      </c>
      <c r="E2" s="243" t="s">
        <v>415</v>
      </c>
      <c r="F2" s="243" t="s">
        <v>421</v>
      </c>
      <c r="G2" s="243" t="s">
        <v>416</v>
      </c>
      <c r="H2" s="243" t="s">
        <v>422</v>
      </c>
      <c r="I2" s="243" t="s">
        <v>417</v>
      </c>
      <c r="J2" s="275" t="s">
        <v>418</v>
      </c>
      <c r="K2" s="275" t="s">
        <v>419</v>
      </c>
      <c r="L2" s="275" t="s">
        <v>420</v>
      </c>
      <c r="M2" s="276" t="s">
        <v>379</v>
      </c>
    </row>
    <row r="3" spans="1:14" s="37" customFormat="1" ht="15">
      <c r="A3" s="266" t="s">
        <v>30</v>
      </c>
      <c r="B3" s="257" t="s">
        <v>4</v>
      </c>
      <c r="C3" s="258" t="s">
        <v>4</v>
      </c>
      <c r="D3" s="258" t="s">
        <v>4</v>
      </c>
      <c r="E3" s="258" t="s">
        <v>4</v>
      </c>
      <c r="F3" s="258" t="s">
        <v>4</v>
      </c>
      <c r="G3" s="258" t="s">
        <v>4</v>
      </c>
      <c r="H3" s="258" t="s">
        <v>4</v>
      </c>
      <c r="I3" s="258" t="s">
        <v>4</v>
      </c>
      <c r="J3" s="258" t="s">
        <v>4</v>
      </c>
      <c r="K3" s="259" t="s">
        <v>4</v>
      </c>
      <c r="L3" s="259" t="s">
        <v>4</v>
      </c>
      <c r="M3" s="269" t="s">
        <v>4</v>
      </c>
    </row>
    <row r="4" spans="1:14" s="37" customFormat="1" ht="15">
      <c r="A4" s="267" t="s">
        <v>249</v>
      </c>
      <c r="B4" s="260" t="s">
        <v>4</v>
      </c>
      <c r="C4" s="261" t="s">
        <v>4</v>
      </c>
      <c r="D4" s="261" t="s">
        <v>4</v>
      </c>
      <c r="E4" s="261" t="s">
        <v>4</v>
      </c>
      <c r="F4" s="261" t="s">
        <v>4</v>
      </c>
      <c r="G4" s="261" t="s">
        <v>4</v>
      </c>
      <c r="H4" s="261" t="s">
        <v>4</v>
      </c>
      <c r="I4" s="261" t="s">
        <v>4</v>
      </c>
      <c r="J4" s="261" t="s">
        <v>4</v>
      </c>
      <c r="K4" s="262" t="s">
        <v>4</v>
      </c>
      <c r="L4" s="262" t="s">
        <v>4</v>
      </c>
      <c r="M4" s="270" t="s">
        <v>4</v>
      </c>
    </row>
    <row r="5" spans="1:14" s="37" customFormat="1" ht="15">
      <c r="A5" s="267" t="s">
        <v>423</v>
      </c>
      <c r="B5" s="263">
        <v>4518</v>
      </c>
      <c r="C5" s="264">
        <v>4990</v>
      </c>
      <c r="D5" s="264">
        <v>6122</v>
      </c>
      <c r="E5" s="264">
        <v>5234</v>
      </c>
      <c r="F5" s="264">
        <v>5613</v>
      </c>
      <c r="G5" s="264">
        <v>4604</v>
      </c>
      <c r="H5" s="264">
        <v>5625</v>
      </c>
      <c r="I5" s="264">
        <v>4590</v>
      </c>
      <c r="J5" s="264">
        <v>4356</v>
      </c>
      <c r="K5" s="265">
        <v>5166</v>
      </c>
      <c r="L5" s="265">
        <v>4986</v>
      </c>
      <c r="M5" s="271">
        <v>96.515679442508713</v>
      </c>
      <c r="N5" s="48"/>
    </row>
    <row r="6" spans="1:14" s="37" customFormat="1" ht="15">
      <c r="A6" s="267" t="s">
        <v>424</v>
      </c>
      <c r="B6" s="263">
        <v>2008</v>
      </c>
      <c r="C6" s="264">
        <v>2157</v>
      </c>
      <c r="D6" s="264">
        <v>2756</v>
      </c>
      <c r="E6" s="264">
        <v>2300</v>
      </c>
      <c r="F6" s="264">
        <v>2508</v>
      </c>
      <c r="G6" s="264">
        <v>2027</v>
      </c>
      <c r="H6" s="264">
        <v>2621</v>
      </c>
      <c r="I6" s="264">
        <v>2141</v>
      </c>
      <c r="J6" s="264">
        <v>2006</v>
      </c>
      <c r="K6" s="265">
        <v>2372</v>
      </c>
      <c r="L6" s="265">
        <v>2355</v>
      </c>
      <c r="M6" s="271">
        <v>99.283305227655987</v>
      </c>
      <c r="N6" s="48"/>
    </row>
    <row r="7" spans="1:14" s="37" customFormat="1" ht="15">
      <c r="A7" s="267" t="s">
        <v>425</v>
      </c>
      <c r="B7" s="263">
        <v>2510</v>
      </c>
      <c r="C7" s="264">
        <v>2833</v>
      </c>
      <c r="D7" s="264">
        <v>3366</v>
      </c>
      <c r="E7" s="264">
        <f t="shared" ref="E7" si="0">E5-E6</f>
        <v>2934</v>
      </c>
      <c r="F7" s="264">
        <f t="shared" ref="F7:G7" si="1">F5-F6</f>
        <v>3105</v>
      </c>
      <c r="G7" s="264">
        <f t="shared" si="1"/>
        <v>2577</v>
      </c>
      <c r="H7" s="264">
        <v>3004</v>
      </c>
      <c r="I7" s="264">
        <v>2449</v>
      </c>
      <c r="J7" s="264">
        <v>2350</v>
      </c>
      <c r="K7" s="265">
        <v>2794</v>
      </c>
      <c r="L7" s="265">
        <v>2631</v>
      </c>
      <c r="M7" s="271">
        <v>94.166070150322113</v>
      </c>
    </row>
    <row r="8" spans="1:14" s="37" customFormat="1" ht="15">
      <c r="A8" s="268" t="s">
        <v>250</v>
      </c>
      <c r="B8" s="260" t="s">
        <v>4</v>
      </c>
      <c r="C8" s="261" t="s">
        <v>4</v>
      </c>
      <c r="D8" s="261" t="s">
        <v>4</v>
      </c>
      <c r="E8" s="261" t="s">
        <v>4</v>
      </c>
      <c r="F8" s="261" t="s">
        <v>4</v>
      </c>
      <c r="G8" s="261" t="s">
        <v>4</v>
      </c>
      <c r="H8" s="261" t="s">
        <v>4</v>
      </c>
      <c r="I8" s="261" t="s">
        <v>4</v>
      </c>
      <c r="J8" s="261" t="s">
        <v>4</v>
      </c>
      <c r="K8" s="262" t="s">
        <v>4</v>
      </c>
      <c r="L8" s="262" t="s">
        <v>4</v>
      </c>
      <c r="M8" s="270" t="s">
        <v>4</v>
      </c>
    </row>
    <row r="9" spans="1:14" s="37" customFormat="1" ht="15">
      <c r="A9" s="267" t="s">
        <v>423</v>
      </c>
      <c r="B9" s="263">
        <v>125</v>
      </c>
      <c r="C9" s="264">
        <v>39</v>
      </c>
      <c r="D9" s="264">
        <v>154</v>
      </c>
      <c r="E9" s="264">
        <v>125</v>
      </c>
      <c r="F9" s="264">
        <v>103</v>
      </c>
      <c r="G9" s="264">
        <v>238</v>
      </c>
      <c r="H9" s="264">
        <v>255</v>
      </c>
      <c r="I9" s="264">
        <v>230</v>
      </c>
      <c r="J9" s="264">
        <v>317</v>
      </c>
      <c r="K9" s="265">
        <v>368</v>
      </c>
      <c r="L9" s="265">
        <v>468</v>
      </c>
      <c r="M9" s="271">
        <v>127.17391304347827</v>
      </c>
    </row>
    <row r="10" spans="1:14" s="37" customFormat="1" ht="15">
      <c r="A10" s="267" t="s">
        <v>424</v>
      </c>
      <c r="B10" s="263">
        <v>61</v>
      </c>
      <c r="C10" s="264">
        <v>25</v>
      </c>
      <c r="D10" s="264">
        <v>72</v>
      </c>
      <c r="E10" s="264">
        <v>75</v>
      </c>
      <c r="F10" s="264">
        <v>57</v>
      </c>
      <c r="G10" s="264">
        <v>128</v>
      </c>
      <c r="H10" s="264">
        <v>130</v>
      </c>
      <c r="I10" s="264">
        <v>133</v>
      </c>
      <c r="J10" s="264">
        <v>174</v>
      </c>
      <c r="K10" s="265">
        <v>198</v>
      </c>
      <c r="L10" s="265">
        <v>252</v>
      </c>
      <c r="M10" s="271">
        <v>127.27272727272727</v>
      </c>
    </row>
    <row r="11" spans="1:14" s="37" customFormat="1" ht="15">
      <c r="A11" s="267" t="s">
        <v>425</v>
      </c>
      <c r="B11" s="263">
        <v>64</v>
      </c>
      <c r="C11" s="264">
        <v>14</v>
      </c>
      <c r="D11" s="264">
        <v>82</v>
      </c>
      <c r="E11" s="264">
        <f t="shared" ref="E11" si="2">E9-E10</f>
        <v>50</v>
      </c>
      <c r="F11" s="264">
        <f t="shared" ref="F11:G11" si="3">F9-F10</f>
        <v>46</v>
      </c>
      <c r="G11" s="264">
        <f t="shared" si="3"/>
        <v>110</v>
      </c>
      <c r="H11" s="264">
        <v>125</v>
      </c>
      <c r="I11" s="264">
        <v>97</v>
      </c>
      <c r="J11" s="264">
        <v>143</v>
      </c>
      <c r="K11" s="265">
        <v>170</v>
      </c>
      <c r="L11" s="265">
        <v>216</v>
      </c>
      <c r="M11" s="271">
        <v>127.05882352941177</v>
      </c>
    </row>
    <row r="12" spans="1:14" s="37" customFormat="1" ht="15">
      <c r="A12" s="268" t="s">
        <v>31</v>
      </c>
      <c r="B12" s="260" t="s">
        <v>4</v>
      </c>
      <c r="C12" s="261" t="s">
        <v>4</v>
      </c>
      <c r="D12" s="261" t="s">
        <v>4</v>
      </c>
      <c r="E12" s="261" t="s">
        <v>4</v>
      </c>
      <c r="F12" s="261" t="s">
        <v>4</v>
      </c>
      <c r="G12" s="261" t="s">
        <v>4</v>
      </c>
      <c r="H12" s="261" t="s">
        <v>4</v>
      </c>
      <c r="I12" s="261" t="s">
        <v>4</v>
      </c>
      <c r="J12" s="261" t="s">
        <v>4</v>
      </c>
      <c r="K12" s="262" t="s">
        <v>4</v>
      </c>
      <c r="L12" s="262" t="s">
        <v>4</v>
      </c>
      <c r="M12" s="270" t="s">
        <v>4</v>
      </c>
    </row>
    <row r="13" spans="1:14" s="37" customFormat="1" ht="15">
      <c r="A13" s="267" t="s">
        <v>249</v>
      </c>
      <c r="B13" s="260" t="s">
        <v>4</v>
      </c>
      <c r="C13" s="261" t="s">
        <v>4</v>
      </c>
      <c r="D13" s="261" t="s">
        <v>4</v>
      </c>
      <c r="E13" s="261" t="s">
        <v>4</v>
      </c>
      <c r="F13" s="261" t="s">
        <v>4</v>
      </c>
      <c r="G13" s="261" t="s">
        <v>4</v>
      </c>
      <c r="H13" s="261" t="s">
        <v>4</v>
      </c>
      <c r="I13" s="261" t="s">
        <v>4</v>
      </c>
      <c r="J13" s="261" t="s">
        <v>4</v>
      </c>
      <c r="K13" s="262" t="s">
        <v>4</v>
      </c>
      <c r="L13" s="262" t="s">
        <v>4</v>
      </c>
      <c r="M13" s="270" t="s">
        <v>4</v>
      </c>
    </row>
    <row r="14" spans="1:14" s="37" customFormat="1" ht="15">
      <c r="A14" s="267" t="s">
        <v>423</v>
      </c>
      <c r="B14" s="263">
        <v>3993</v>
      </c>
      <c r="C14" s="264">
        <v>5336</v>
      </c>
      <c r="D14" s="264">
        <v>8197</v>
      </c>
      <c r="E14" s="264">
        <v>7919</v>
      </c>
      <c r="F14" s="264">
        <v>7127</v>
      </c>
      <c r="G14" s="264">
        <v>6571</v>
      </c>
      <c r="H14" s="264">
        <v>7704</v>
      </c>
      <c r="I14" s="264">
        <v>6484</v>
      </c>
      <c r="J14" s="264">
        <v>6105</v>
      </c>
      <c r="K14" s="265">
        <v>6533</v>
      </c>
      <c r="L14" s="265">
        <v>6467</v>
      </c>
      <c r="M14" s="271">
        <v>98.989744374712998</v>
      </c>
    </row>
    <row r="15" spans="1:14" s="37" customFormat="1" ht="15">
      <c r="A15" s="267" t="s">
        <v>424</v>
      </c>
      <c r="B15" s="263">
        <v>1925</v>
      </c>
      <c r="C15" s="264">
        <v>2540</v>
      </c>
      <c r="D15" s="264">
        <v>3912</v>
      </c>
      <c r="E15" s="264">
        <v>3682</v>
      </c>
      <c r="F15" s="264">
        <v>3436</v>
      </c>
      <c r="G15" s="264">
        <v>3112</v>
      </c>
      <c r="H15" s="264">
        <v>3713</v>
      </c>
      <c r="I15" s="264">
        <v>3105</v>
      </c>
      <c r="J15" s="264">
        <v>2915</v>
      </c>
      <c r="K15" s="265">
        <v>3118</v>
      </c>
      <c r="L15" s="265">
        <v>3118</v>
      </c>
      <c r="M15" s="271">
        <v>100</v>
      </c>
    </row>
    <row r="16" spans="1:14" s="37" customFormat="1" ht="15">
      <c r="A16" s="267" t="s">
        <v>425</v>
      </c>
      <c r="B16" s="263">
        <v>2068</v>
      </c>
      <c r="C16" s="264">
        <v>2796</v>
      </c>
      <c r="D16" s="264">
        <v>4285</v>
      </c>
      <c r="E16" s="264">
        <f t="shared" ref="E16" si="4">E14-E15</f>
        <v>4237</v>
      </c>
      <c r="F16" s="264">
        <f t="shared" ref="F16:G16" si="5">F14-F15</f>
        <v>3691</v>
      </c>
      <c r="G16" s="264">
        <f t="shared" si="5"/>
        <v>3459</v>
      </c>
      <c r="H16" s="264">
        <v>3991</v>
      </c>
      <c r="I16" s="264">
        <v>3379</v>
      </c>
      <c r="J16" s="264">
        <v>3190</v>
      </c>
      <c r="K16" s="265">
        <v>3415</v>
      </c>
      <c r="L16" s="265">
        <v>3349</v>
      </c>
      <c r="M16" s="271">
        <v>98.067349926793554</v>
      </c>
    </row>
    <row r="17" spans="1:13" s="37" customFormat="1" ht="15">
      <c r="A17" s="268" t="s">
        <v>251</v>
      </c>
      <c r="B17" s="260" t="s">
        <v>4</v>
      </c>
      <c r="C17" s="261" t="s">
        <v>4</v>
      </c>
      <c r="D17" s="261" t="s">
        <v>4</v>
      </c>
      <c r="E17" s="261" t="s">
        <v>4</v>
      </c>
      <c r="F17" s="261" t="s">
        <v>4</v>
      </c>
      <c r="G17" s="261" t="s">
        <v>4</v>
      </c>
      <c r="H17" s="261" t="s">
        <v>4</v>
      </c>
      <c r="I17" s="261" t="s">
        <v>4</v>
      </c>
      <c r="J17" s="261" t="s">
        <v>4</v>
      </c>
      <c r="K17" s="262" t="s">
        <v>4</v>
      </c>
      <c r="L17" s="262" t="s">
        <v>4</v>
      </c>
      <c r="M17" s="270" t="s">
        <v>4</v>
      </c>
    </row>
    <row r="18" spans="1:13" s="37" customFormat="1" ht="15">
      <c r="A18" s="267" t="s">
        <v>423</v>
      </c>
      <c r="B18" s="263">
        <v>125</v>
      </c>
      <c r="C18" s="264">
        <v>52</v>
      </c>
      <c r="D18" s="264">
        <v>187</v>
      </c>
      <c r="E18" s="264">
        <v>445</v>
      </c>
      <c r="F18" s="264">
        <v>473</v>
      </c>
      <c r="G18" s="264">
        <v>79</v>
      </c>
      <c r="H18" s="264">
        <v>63</v>
      </c>
      <c r="I18" s="264">
        <v>59</v>
      </c>
      <c r="J18" s="264">
        <v>118</v>
      </c>
      <c r="K18" s="265">
        <v>72</v>
      </c>
      <c r="L18" s="265">
        <v>79</v>
      </c>
      <c r="M18" s="271">
        <v>109.72222222222223</v>
      </c>
    </row>
    <row r="19" spans="1:13" s="37" customFormat="1" ht="15">
      <c r="A19" s="267" t="s">
        <v>424</v>
      </c>
      <c r="B19" s="263">
        <v>49</v>
      </c>
      <c r="C19" s="264">
        <v>21</v>
      </c>
      <c r="D19" s="264">
        <v>76</v>
      </c>
      <c r="E19" s="264">
        <v>179</v>
      </c>
      <c r="F19" s="264">
        <v>216</v>
      </c>
      <c r="G19" s="264">
        <v>39</v>
      </c>
      <c r="H19" s="264">
        <v>28</v>
      </c>
      <c r="I19" s="264">
        <v>26</v>
      </c>
      <c r="J19" s="264">
        <v>69</v>
      </c>
      <c r="K19" s="265">
        <v>46</v>
      </c>
      <c r="L19" s="265">
        <v>42</v>
      </c>
      <c r="M19" s="271">
        <v>91.304347826086953</v>
      </c>
    </row>
    <row r="20" spans="1:13" s="37" customFormat="1" ht="15">
      <c r="A20" s="267" t="s">
        <v>425</v>
      </c>
      <c r="B20" s="263">
        <v>76</v>
      </c>
      <c r="C20" s="264">
        <v>31</v>
      </c>
      <c r="D20" s="264">
        <v>111</v>
      </c>
      <c r="E20" s="264">
        <f t="shared" ref="E20" si="6">E18-E19</f>
        <v>266</v>
      </c>
      <c r="F20" s="264">
        <f t="shared" ref="F20:G20" si="7">F18-F19</f>
        <v>257</v>
      </c>
      <c r="G20" s="264">
        <f t="shared" si="7"/>
        <v>40</v>
      </c>
      <c r="H20" s="264">
        <v>35</v>
      </c>
      <c r="I20" s="264">
        <v>33</v>
      </c>
      <c r="J20" s="264">
        <v>49</v>
      </c>
      <c r="K20" s="265">
        <v>26</v>
      </c>
      <c r="L20" s="265">
        <v>37</v>
      </c>
      <c r="M20" s="271">
        <v>142.30769230769232</v>
      </c>
    </row>
    <row r="21" spans="1:13" s="37" customFormat="1" ht="15">
      <c r="A21" s="268" t="s">
        <v>24</v>
      </c>
      <c r="B21" s="260" t="s">
        <v>4</v>
      </c>
      <c r="C21" s="261" t="s">
        <v>4</v>
      </c>
      <c r="D21" s="261" t="s">
        <v>4</v>
      </c>
      <c r="E21" s="261" t="s">
        <v>4</v>
      </c>
      <c r="F21" s="261" t="s">
        <v>4</v>
      </c>
      <c r="G21" s="261" t="s">
        <v>4</v>
      </c>
      <c r="H21" s="261" t="s">
        <v>4</v>
      </c>
      <c r="I21" s="261" t="s">
        <v>4</v>
      </c>
      <c r="J21" s="261" t="s">
        <v>4</v>
      </c>
      <c r="K21" s="262" t="s">
        <v>4</v>
      </c>
      <c r="L21" s="262" t="s">
        <v>4</v>
      </c>
      <c r="M21" s="270" t="s">
        <v>4</v>
      </c>
    </row>
    <row r="22" spans="1:13" s="37" customFormat="1" ht="15">
      <c r="A22" s="267" t="s">
        <v>249</v>
      </c>
      <c r="B22" s="260" t="s">
        <v>4</v>
      </c>
      <c r="C22" s="261" t="s">
        <v>4</v>
      </c>
      <c r="D22" s="261" t="s">
        <v>4</v>
      </c>
      <c r="E22" s="261" t="s">
        <v>4</v>
      </c>
      <c r="F22" s="261" t="s">
        <v>4</v>
      </c>
      <c r="G22" s="261" t="s">
        <v>4</v>
      </c>
      <c r="H22" s="261" t="s">
        <v>4</v>
      </c>
      <c r="I22" s="261" t="s">
        <v>4</v>
      </c>
      <c r="J22" s="261" t="s">
        <v>4</v>
      </c>
      <c r="K22" s="262" t="s">
        <v>4</v>
      </c>
      <c r="L22" s="262" t="s">
        <v>4</v>
      </c>
      <c r="M22" s="270" t="s">
        <v>4</v>
      </c>
    </row>
    <row r="23" spans="1:13" s="37" customFormat="1" ht="15">
      <c r="A23" s="267" t="s">
        <v>423</v>
      </c>
      <c r="B23" s="263">
        <v>525</v>
      </c>
      <c r="C23" s="264">
        <v>-346</v>
      </c>
      <c r="D23" s="264">
        <v>-2075</v>
      </c>
      <c r="E23" s="264">
        <f t="shared" ref="E23" si="8">E5-E14</f>
        <v>-2685</v>
      </c>
      <c r="F23" s="264">
        <f t="shared" ref="F23:G23" si="9">F5-F14</f>
        <v>-1514</v>
      </c>
      <c r="G23" s="264">
        <f t="shared" si="9"/>
        <v>-1967</v>
      </c>
      <c r="H23" s="264">
        <v>-2079</v>
      </c>
      <c r="I23" s="264">
        <f t="shared" ref="I23:I25" si="10">I5-I14</f>
        <v>-1894</v>
      </c>
      <c r="J23" s="264">
        <v>-1749</v>
      </c>
      <c r="K23" s="265">
        <v>-1367</v>
      </c>
      <c r="L23" s="265">
        <v>-1092</v>
      </c>
      <c r="M23" s="272">
        <v>275</v>
      </c>
    </row>
    <row r="24" spans="1:13" s="37" customFormat="1" ht="15">
      <c r="A24" s="267" t="s">
        <v>424</v>
      </c>
      <c r="B24" s="263">
        <v>83</v>
      </c>
      <c r="C24" s="264">
        <v>-383</v>
      </c>
      <c r="D24" s="264">
        <v>-1156</v>
      </c>
      <c r="E24" s="264">
        <f t="shared" ref="E24" si="11">E6-E15</f>
        <v>-1382</v>
      </c>
      <c r="F24" s="264">
        <f t="shared" ref="F24:G24" si="12">F6-F15</f>
        <v>-928</v>
      </c>
      <c r="G24" s="264">
        <f t="shared" si="12"/>
        <v>-1085</v>
      </c>
      <c r="H24" s="264">
        <v>-1092</v>
      </c>
      <c r="I24" s="264">
        <f t="shared" si="10"/>
        <v>-964</v>
      </c>
      <c r="J24" s="264">
        <v>-909</v>
      </c>
      <c r="K24" s="265">
        <v>-746</v>
      </c>
      <c r="L24" s="265">
        <v>-553</v>
      </c>
      <c r="M24" s="272">
        <v>193</v>
      </c>
    </row>
    <row r="25" spans="1:13" s="37" customFormat="1" ht="15">
      <c r="A25" s="267" t="s">
        <v>425</v>
      </c>
      <c r="B25" s="263">
        <v>442</v>
      </c>
      <c r="C25" s="264">
        <v>37</v>
      </c>
      <c r="D25" s="264">
        <v>-919</v>
      </c>
      <c r="E25" s="264">
        <f t="shared" ref="E25" si="13">E7-E16</f>
        <v>-1303</v>
      </c>
      <c r="F25" s="264">
        <f t="shared" ref="F25:G25" si="14">F7-F16</f>
        <v>-586</v>
      </c>
      <c r="G25" s="264">
        <f t="shared" si="14"/>
        <v>-882</v>
      </c>
      <c r="H25" s="264">
        <v>-987</v>
      </c>
      <c r="I25" s="264">
        <f t="shared" si="10"/>
        <v>-930</v>
      </c>
      <c r="J25" s="264">
        <v>-840</v>
      </c>
      <c r="K25" s="265">
        <v>-621</v>
      </c>
      <c r="L25" s="265">
        <v>-539</v>
      </c>
      <c r="M25" s="272">
        <v>82</v>
      </c>
    </row>
    <row r="26" spans="1:13" s="37" customFormat="1" ht="15">
      <c r="A26" s="268" t="s">
        <v>252</v>
      </c>
      <c r="B26" s="260" t="s">
        <v>4</v>
      </c>
      <c r="C26" s="261" t="s">
        <v>4</v>
      </c>
      <c r="D26" s="261" t="s">
        <v>4</v>
      </c>
      <c r="E26" s="261" t="s">
        <v>4</v>
      </c>
      <c r="F26" s="261" t="s">
        <v>4</v>
      </c>
      <c r="G26" s="261" t="s">
        <v>4</v>
      </c>
      <c r="H26" s="261" t="s">
        <v>4</v>
      </c>
      <c r="I26" s="261" t="s">
        <v>4</v>
      </c>
      <c r="J26" s="261" t="s">
        <v>352</v>
      </c>
      <c r="K26" s="262" t="s">
        <v>352</v>
      </c>
      <c r="L26" s="262" t="s">
        <v>352</v>
      </c>
      <c r="M26" s="270" t="s">
        <v>4</v>
      </c>
    </row>
    <row r="27" spans="1:13" s="37" customFormat="1" ht="15">
      <c r="A27" s="267" t="s">
        <v>423</v>
      </c>
      <c r="B27" s="263">
        <v>0</v>
      </c>
      <c r="C27" s="264">
        <v>-13</v>
      </c>
      <c r="D27" s="264">
        <v>-33</v>
      </c>
      <c r="E27" s="264">
        <f t="shared" ref="E27" si="15">E9-E18</f>
        <v>-320</v>
      </c>
      <c r="F27" s="264">
        <f t="shared" ref="F27:G27" si="16">F9-F18</f>
        <v>-370</v>
      </c>
      <c r="G27" s="264">
        <f t="shared" si="16"/>
        <v>159</v>
      </c>
      <c r="H27" s="264">
        <v>192</v>
      </c>
      <c r="I27" s="264">
        <f t="shared" ref="I27:I29" si="17">I9-I18</f>
        <v>171</v>
      </c>
      <c r="J27" s="264">
        <v>199</v>
      </c>
      <c r="K27" s="265">
        <v>296</v>
      </c>
      <c r="L27" s="265">
        <v>389</v>
      </c>
      <c r="M27" s="272">
        <v>93</v>
      </c>
    </row>
    <row r="28" spans="1:13" s="37" customFormat="1" ht="15">
      <c r="A28" s="267" t="s">
        <v>424</v>
      </c>
      <c r="B28" s="263">
        <v>12</v>
      </c>
      <c r="C28" s="264">
        <v>4</v>
      </c>
      <c r="D28" s="264">
        <v>-4</v>
      </c>
      <c r="E28" s="264">
        <f t="shared" ref="E28" si="18">E10-E19</f>
        <v>-104</v>
      </c>
      <c r="F28" s="264">
        <f t="shared" ref="F28:G28" si="19">F10-F19</f>
        <v>-159</v>
      </c>
      <c r="G28" s="264">
        <f t="shared" si="19"/>
        <v>89</v>
      </c>
      <c r="H28" s="264">
        <v>102</v>
      </c>
      <c r="I28" s="264">
        <f t="shared" si="17"/>
        <v>107</v>
      </c>
      <c r="J28" s="264">
        <v>105</v>
      </c>
      <c r="K28" s="265">
        <v>152</v>
      </c>
      <c r="L28" s="265">
        <v>210</v>
      </c>
      <c r="M28" s="272">
        <v>58</v>
      </c>
    </row>
    <row r="29" spans="1:13" s="37" customFormat="1" ht="15">
      <c r="A29" s="277" t="s">
        <v>425</v>
      </c>
      <c r="B29" s="278">
        <v>-12</v>
      </c>
      <c r="C29" s="279">
        <v>-17</v>
      </c>
      <c r="D29" s="279">
        <v>-29</v>
      </c>
      <c r="E29" s="279">
        <f t="shared" ref="E29" si="20">E11-E20</f>
        <v>-216</v>
      </c>
      <c r="F29" s="279">
        <f t="shared" ref="F29:G29" si="21">F11-F20</f>
        <v>-211</v>
      </c>
      <c r="G29" s="279">
        <f t="shared" si="21"/>
        <v>70</v>
      </c>
      <c r="H29" s="279">
        <v>90</v>
      </c>
      <c r="I29" s="279">
        <f t="shared" si="17"/>
        <v>64</v>
      </c>
      <c r="J29" s="279">
        <v>94</v>
      </c>
      <c r="K29" s="280">
        <v>144</v>
      </c>
      <c r="L29" s="280">
        <v>179</v>
      </c>
      <c r="M29" s="281">
        <v>35</v>
      </c>
    </row>
    <row r="30" spans="1:13" s="37" customFormat="1" ht="14.25">
      <c r="A30" s="92" t="s">
        <v>221</v>
      </c>
      <c r="B30" s="92"/>
      <c r="C30" s="92"/>
      <c r="D30" s="92"/>
    </row>
    <row r="31" spans="1:13" ht="14.25">
      <c r="A31" s="93" t="s">
        <v>220</v>
      </c>
      <c r="B31" s="93"/>
      <c r="C31" s="93"/>
      <c r="D31" s="93"/>
      <c r="E31" s="93"/>
    </row>
    <row r="33" spans="10:12">
      <c r="K33" s="11"/>
      <c r="L33" s="11"/>
    </row>
    <row r="34" spans="10:12">
      <c r="K34" s="11"/>
      <c r="L34" s="11"/>
    </row>
    <row r="35" spans="10:12">
      <c r="J35" s="11"/>
      <c r="K35" s="11"/>
      <c r="L35" s="11"/>
    </row>
  </sheetData>
  <mergeCells count="2">
    <mergeCell ref="A30:D30"/>
    <mergeCell ref="A31:E31"/>
  </mergeCells>
  <phoneticPr fontId="11" type="noConversion"/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10" orientation="portrait" horizontalDpi="300" verticalDpi="300" r:id="rId1"/>
  <headerFooter alignWithMargins="0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  <pageSetUpPr fitToPage="1"/>
  </sheetPr>
  <dimension ref="A1:H135"/>
  <sheetViews>
    <sheetView topLeftCell="A100" zoomScaleNormal="100" workbookViewId="0">
      <selection activeCell="G12" sqref="G12"/>
    </sheetView>
  </sheetViews>
  <sheetFormatPr defaultRowHeight="12.75"/>
  <cols>
    <col min="1" max="1" width="13.28515625" customWidth="1"/>
    <col min="2" max="2" width="46.85546875" customWidth="1"/>
    <col min="3" max="3" width="31.140625" customWidth="1"/>
    <col min="4" max="4" width="4.28515625" customWidth="1"/>
  </cols>
  <sheetData>
    <row r="1" spans="1:8" ht="33" customHeight="1">
      <c r="A1" s="282" t="s">
        <v>391</v>
      </c>
      <c r="B1" s="283"/>
      <c r="C1" s="288"/>
      <c r="D1" s="65"/>
      <c r="E1" s="65"/>
      <c r="F1" s="65"/>
      <c r="G1" s="65"/>
    </row>
    <row r="2" spans="1:8" s="8" customFormat="1" ht="15">
      <c r="A2" s="285" t="s">
        <v>155</v>
      </c>
      <c r="B2" s="285" t="s">
        <v>205</v>
      </c>
      <c r="C2" s="31"/>
    </row>
    <row r="3" spans="1:8" ht="14.25">
      <c r="A3" s="286" t="s">
        <v>34</v>
      </c>
      <c r="B3" s="286">
        <v>5</v>
      </c>
      <c r="C3" s="32"/>
    </row>
    <row r="4" spans="1:8" ht="14.25">
      <c r="A4" s="287" t="s">
        <v>160</v>
      </c>
      <c r="B4" s="287">
        <v>5</v>
      </c>
      <c r="C4" s="32"/>
    </row>
    <row r="5" spans="1:8" ht="14.25">
      <c r="A5" s="287" t="s">
        <v>38</v>
      </c>
      <c r="B5" s="287">
        <v>39</v>
      </c>
      <c r="C5" s="32"/>
    </row>
    <row r="6" spans="1:8" ht="14.25">
      <c r="A6" s="287" t="s">
        <v>41</v>
      </c>
      <c r="B6" s="287">
        <v>7</v>
      </c>
      <c r="C6" s="32"/>
    </row>
    <row r="7" spans="1:8" ht="14.25">
      <c r="A7" s="287" t="s">
        <v>164</v>
      </c>
      <c r="B7" s="287">
        <v>4</v>
      </c>
      <c r="C7" s="32"/>
    </row>
    <row r="8" spans="1:8" ht="14.25">
      <c r="A8" s="287" t="s">
        <v>44</v>
      </c>
      <c r="B8" s="287">
        <v>22</v>
      </c>
      <c r="C8" s="32"/>
      <c r="H8" s="63"/>
    </row>
    <row r="9" spans="1:8" ht="14.25">
      <c r="A9" s="287" t="s">
        <v>46</v>
      </c>
      <c r="B9" s="287">
        <v>7</v>
      </c>
      <c r="C9" s="32"/>
    </row>
    <row r="10" spans="1:8" ht="14.25">
      <c r="A10" s="287" t="s">
        <v>37</v>
      </c>
      <c r="B10" s="287">
        <v>12</v>
      </c>
      <c r="C10" s="32"/>
    </row>
    <row r="11" spans="1:8" ht="14.25">
      <c r="A11" s="287" t="s">
        <v>167</v>
      </c>
      <c r="B11" s="287">
        <v>27</v>
      </c>
      <c r="C11" s="32"/>
    </row>
    <row r="12" spans="1:8" ht="14.25">
      <c r="A12" s="287" t="s">
        <v>149</v>
      </c>
      <c r="B12" s="287">
        <v>30</v>
      </c>
      <c r="C12" s="32"/>
    </row>
    <row r="13" spans="1:8" ht="14.25">
      <c r="A13" s="287" t="s">
        <v>40</v>
      </c>
      <c r="B13" s="287">
        <v>24</v>
      </c>
      <c r="C13" s="32"/>
    </row>
    <row r="14" spans="1:8" ht="14.25">
      <c r="A14" s="287" t="s">
        <v>42</v>
      </c>
      <c r="B14" s="287">
        <v>3041</v>
      </c>
      <c r="C14" s="32"/>
    </row>
    <row r="15" spans="1:8" ht="14.25">
      <c r="A15" s="287" t="s">
        <v>165</v>
      </c>
      <c r="B15" s="287">
        <v>1</v>
      </c>
      <c r="C15" s="32"/>
    </row>
    <row r="16" spans="1:8" ht="14.25">
      <c r="A16" s="287" t="s">
        <v>382</v>
      </c>
      <c r="B16" s="287">
        <v>1</v>
      </c>
      <c r="C16" s="32"/>
    </row>
    <row r="17" spans="1:3" ht="14.25">
      <c r="A17" s="287" t="s">
        <v>52</v>
      </c>
      <c r="B17" s="287">
        <v>20</v>
      </c>
      <c r="C17" s="32"/>
    </row>
    <row r="18" spans="1:3" ht="14.25">
      <c r="A18" s="287" t="s">
        <v>43</v>
      </c>
      <c r="B18" s="287">
        <v>66</v>
      </c>
      <c r="C18" s="32"/>
    </row>
    <row r="19" spans="1:3" ht="14.25">
      <c r="A19" s="287" t="s">
        <v>102</v>
      </c>
      <c r="B19" s="287">
        <v>7</v>
      </c>
      <c r="C19" s="32"/>
    </row>
    <row r="20" spans="1:3" ht="14.25">
      <c r="A20" s="287" t="s">
        <v>55</v>
      </c>
      <c r="B20" s="287">
        <v>95</v>
      </c>
      <c r="C20" s="32"/>
    </row>
    <row r="21" spans="1:3" ht="14.25">
      <c r="A21" s="287" t="s">
        <v>57</v>
      </c>
      <c r="B21" s="287">
        <v>15</v>
      </c>
      <c r="C21" s="32"/>
    </row>
    <row r="22" spans="1:3" ht="14.25">
      <c r="A22" s="287" t="s">
        <v>199</v>
      </c>
      <c r="B22" s="287">
        <v>2</v>
      </c>
      <c r="C22" s="32"/>
    </row>
    <row r="23" spans="1:3" ht="14.25">
      <c r="A23" s="287" t="s">
        <v>127</v>
      </c>
      <c r="B23" s="287">
        <v>3</v>
      </c>
      <c r="C23" s="32"/>
    </row>
    <row r="24" spans="1:3" ht="14.25">
      <c r="A24" s="287" t="s">
        <v>45</v>
      </c>
      <c r="B24" s="287">
        <v>26</v>
      </c>
      <c r="C24" s="32"/>
    </row>
    <row r="25" spans="1:3" ht="14.25">
      <c r="A25" s="287" t="s">
        <v>48</v>
      </c>
      <c r="B25" s="287">
        <v>16</v>
      </c>
      <c r="C25" s="32"/>
    </row>
    <row r="26" spans="1:3" ht="14.25">
      <c r="A26" s="287" t="s">
        <v>118</v>
      </c>
      <c r="B26" s="287">
        <v>1</v>
      </c>
      <c r="C26" s="32"/>
    </row>
    <row r="27" spans="1:3" ht="14.25">
      <c r="A27" s="287" t="s">
        <v>60</v>
      </c>
      <c r="B27" s="287">
        <v>30</v>
      </c>
      <c r="C27" s="32"/>
    </row>
    <row r="28" spans="1:3" ht="14.25">
      <c r="A28" s="287" t="s">
        <v>154</v>
      </c>
      <c r="B28" s="287">
        <v>5</v>
      </c>
      <c r="C28" s="32"/>
    </row>
    <row r="29" spans="1:3" ht="14.25">
      <c r="A29" s="287" t="s">
        <v>99</v>
      </c>
      <c r="B29" s="287">
        <v>7</v>
      </c>
      <c r="C29" s="32"/>
    </row>
    <row r="30" spans="1:3" ht="14.25">
      <c r="A30" s="287" t="s">
        <v>65</v>
      </c>
      <c r="B30" s="287">
        <v>10</v>
      </c>
      <c r="C30" s="32"/>
    </row>
    <row r="31" spans="1:3" ht="14.25">
      <c r="A31" s="287" t="s">
        <v>8</v>
      </c>
      <c r="B31" s="287">
        <v>34</v>
      </c>
      <c r="C31" s="32"/>
    </row>
    <row r="32" spans="1:3" ht="14.25">
      <c r="A32" s="287" t="s">
        <v>49</v>
      </c>
      <c r="B32" s="287">
        <v>5</v>
      </c>
      <c r="C32" s="32"/>
    </row>
    <row r="33" spans="1:3" ht="14.25">
      <c r="A33" s="287" t="s">
        <v>50</v>
      </c>
      <c r="B33" s="287">
        <v>124</v>
      </c>
      <c r="C33" s="32"/>
    </row>
    <row r="34" spans="1:3" ht="14.25">
      <c r="A34" s="287" t="s">
        <v>332</v>
      </c>
      <c r="B34" s="287">
        <v>1</v>
      </c>
      <c r="C34" s="32"/>
    </row>
    <row r="35" spans="1:3" ht="14.25">
      <c r="A35" s="287" t="s">
        <v>71</v>
      </c>
      <c r="B35" s="287">
        <v>8</v>
      </c>
      <c r="C35" s="32"/>
    </row>
    <row r="36" spans="1:3" ht="14.25">
      <c r="A36" s="287" t="s">
        <v>51</v>
      </c>
      <c r="B36" s="287">
        <v>26</v>
      </c>
      <c r="C36" s="32"/>
    </row>
    <row r="37" spans="1:3" ht="14.25">
      <c r="A37" s="287" t="s">
        <v>73</v>
      </c>
      <c r="B37" s="287">
        <v>79</v>
      </c>
      <c r="C37" s="32"/>
    </row>
    <row r="38" spans="1:3" ht="14.25">
      <c r="A38" s="287" t="s">
        <v>156</v>
      </c>
      <c r="B38" s="287">
        <v>2</v>
      </c>
      <c r="C38" s="32"/>
    </row>
    <row r="39" spans="1:3" ht="14.25">
      <c r="A39" s="287" t="s">
        <v>383</v>
      </c>
      <c r="B39" s="287">
        <v>1</v>
      </c>
      <c r="C39" s="32"/>
    </row>
    <row r="40" spans="1:3" ht="14.25">
      <c r="A40" s="287" t="s">
        <v>54</v>
      </c>
      <c r="B40" s="287">
        <v>124</v>
      </c>
      <c r="C40" s="32"/>
    </row>
    <row r="41" spans="1:3" ht="14.25">
      <c r="A41" s="287" t="s">
        <v>47</v>
      </c>
      <c r="B41" s="287">
        <v>69</v>
      </c>
      <c r="C41" s="32"/>
    </row>
    <row r="42" spans="1:3" ht="14.25">
      <c r="A42" s="287" t="s">
        <v>384</v>
      </c>
      <c r="B42" s="287">
        <v>1</v>
      </c>
      <c r="C42" s="32"/>
    </row>
    <row r="43" spans="1:3" ht="14.25">
      <c r="A43" s="287" t="s">
        <v>72</v>
      </c>
      <c r="B43" s="287">
        <v>149</v>
      </c>
      <c r="C43" s="32"/>
    </row>
    <row r="44" spans="1:3" ht="14.25">
      <c r="A44" s="287" t="s">
        <v>75</v>
      </c>
      <c r="B44" s="287">
        <v>13</v>
      </c>
      <c r="C44" s="32"/>
    </row>
    <row r="45" spans="1:3" ht="14.25">
      <c r="A45" s="287" t="s">
        <v>77</v>
      </c>
      <c r="B45" s="287">
        <v>22</v>
      </c>
      <c r="C45" s="32"/>
    </row>
    <row r="46" spans="1:3" ht="14.25">
      <c r="A46" s="287" t="s">
        <v>79</v>
      </c>
      <c r="B46" s="287">
        <v>23</v>
      </c>
      <c r="C46" s="32"/>
    </row>
    <row r="47" spans="1:3" ht="14.25">
      <c r="A47" s="287" t="s">
        <v>56</v>
      </c>
      <c r="B47" s="287">
        <v>34</v>
      </c>
      <c r="C47" s="32"/>
    </row>
    <row r="48" spans="1:3" ht="14.25">
      <c r="A48" s="287" t="s">
        <v>385</v>
      </c>
      <c r="B48" s="287">
        <v>2</v>
      </c>
      <c r="C48" s="32"/>
    </row>
    <row r="49" spans="1:3" ht="14.25">
      <c r="A49" s="287" t="s">
        <v>101</v>
      </c>
      <c r="B49" s="287">
        <v>8</v>
      </c>
      <c r="C49" s="32"/>
    </row>
    <row r="50" spans="1:3" ht="14.25">
      <c r="A50" s="287" t="s">
        <v>53</v>
      </c>
      <c r="B50" s="287">
        <v>30</v>
      </c>
      <c r="C50" s="32"/>
    </row>
    <row r="51" spans="1:3" ht="14.25">
      <c r="A51" s="287" t="s">
        <v>354</v>
      </c>
      <c r="B51" s="287">
        <v>1</v>
      </c>
      <c r="C51" s="32"/>
    </row>
    <row r="52" spans="1:3" ht="14.25">
      <c r="A52" s="287" t="s">
        <v>150</v>
      </c>
      <c r="B52" s="287">
        <v>9</v>
      </c>
      <c r="C52" s="32"/>
    </row>
    <row r="53" spans="1:3" ht="14.25">
      <c r="A53" s="287" t="s">
        <v>85</v>
      </c>
      <c r="B53" s="287">
        <v>3</v>
      </c>
      <c r="C53" s="32"/>
    </row>
    <row r="54" spans="1:3" ht="14.25">
      <c r="A54" s="287" t="s">
        <v>86</v>
      </c>
      <c r="B54" s="287">
        <v>23</v>
      </c>
      <c r="C54" s="32"/>
    </row>
    <row r="55" spans="1:3" ht="14.25">
      <c r="A55" s="287" t="s">
        <v>66</v>
      </c>
      <c r="B55" s="287">
        <v>109</v>
      </c>
      <c r="C55" s="32"/>
    </row>
    <row r="56" spans="1:3" ht="14.25">
      <c r="A56" s="287" t="s">
        <v>161</v>
      </c>
      <c r="B56" s="287">
        <v>10</v>
      </c>
      <c r="C56" s="32"/>
    </row>
    <row r="57" spans="1:3" ht="14.25">
      <c r="A57" s="287" t="s">
        <v>168</v>
      </c>
      <c r="B57" s="287">
        <v>8</v>
      </c>
      <c r="C57" s="32"/>
    </row>
    <row r="58" spans="1:3" ht="14.25">
      <c r="A58" s="287" t="s">
        <v>9</v>
      </c>
      <c r="B58" s="287">
        <v>8</v>
      </c>
      <c r="C58" s="32"/>
    </row>
    <row r="59" spans="1:3" ht="14.25">
      <c r="A59" s="287" t="s">
        <v>338</v>
      </c>
      <c r="B59" s="287">
        <v>63</v>
      </c>
      <c r="C59" s="32"/>
    </row>
    <row r="60" spans="1:3" ht="14.25">
      <c r="A60" s="287" t="s">
        <v>333</v>
      </c>
      <c r="B60" s="287">
        <v>1</v>
      </c>
      <c r="C60" s="32"/>
    </row>
    <row r="61" spans="1:3" ht="14.25">
      <c r="A61" s="287" t="s">
        <v>87</v>
      </c>
      <c r="B61" s="287">
        <v>2</v>
      </c>
      <c r="C61" s="32"/>
    </row>
    <row r="62" spans="1:3" ht="14.25">
      <c r="A62" s="287" t="s">
        <v>119</v>
      </c>
      <c r="B62" s="287">
        <v>4</v>
      </c>
      <c r="C62" s="32"/>
    </row>
    <row r="63" spans="1:3" ht="14.25">
      <c r="A63" s="287" t="s">
        <v>88</v>
      </c>
      <c r="B63" s="287">
        <v>10</v>
      </c>
      <c r="C63" s="32"/>
    </row>
    <row r="64" spans="1:3" ht="14.25">
      <c r="A64" s="287" t="s">
        <v>386</v>
      </c>
      <c r="B64" s="287">
        <v>1</v>
      </c>
      <c r="C64" s="32"/>
    </row>
    <row r="65" spans="1:3" ht="14.25">
      <c r="A65" s="287" t="s">
        <v>89</v>
      </c>
      <c r="B65" s="287">
        <v>5</v>
      </c>
      <c r="C65" s="32"/>
    </row>
    <row r="66" spans="1:3" ht="14.25">
      <c r="A66" s="287" t="s">
        <v>58</v>
      </c>
      <c r="B66" s="287">
        <v>33</v>
      </c>
      <c r="C66" s="32"/>
    </row>
    <row r="67" spans="1:3" ht="14.25">
      <c r="A67" s="287" t="s">
        <v>194</v>
      </c>
      <c r="B67" s="287">
        <v>1</v>
      </c>
      <c r="C67" s="32"/>
    </row>
    <row r="68" spans="1:3" ht="14.25">
      <c r="A68" s="287" t="s">
        <v>59</v>
      </c>
      <c r="B68" s="287">
        <v>11</v>
      </c>
      <c r="C68" s="32"/>
    </row>
    <row r="69" spans="1:3" ht="14.25">
      <c r="A69" s="287" t="s">
        <v>78</v>
      </c>
      <c r="B69" s="287">
        <v>7</v>
      </c>
      <c r="C69" s="32"/>
    </row>
    <row r="70" spans="1:3" ht="14.25">
      <c r="A70" s="287" t="s">
        <v>334</v>
      </c>
      <c r="B70" s="287">
        <v>2</v>
      </c>
      <c r="C70" s="32"/>
    </row>
    <row r="71" spans="1:3" ht="14.25">
      <c r="A71" s="287" t="s">
        <v>202</v>
      </c>
      <c r="B71" s="287">
        <v>8</v>
      </c>
      <c r="C71" s="32"/>
    </row>
    <row r="72" spans="1:3" ht="14.25">
      <c r="A72" s="287" t="s">
        <v>120</v>
      </c>
      <c r="B72" s="287">
        <v>3</v>
      </c>
      <c r="C72" s="32"/>
    </row>
    <row r="73" spans="1:3" ht="14.25">
      <c r="A73" s="287" t="s">
        <v>90</v>
      </c>
      <c r="B73" s="287">
        <v>11</v>
      </c>
      <c r="C73" s="32"/>
    </row>
    <row r="74" spans="1:3" ht="14.25">
      <c r="A74" s="287" t="s">
        <v>91</v>
      </c>
      <c r="B74" s="287">
        <v>2</v>
      </c>
      <c r="C74" s="32"/>
    </row>
    <row r="75" spans="1:3" ht="14.25">
      <c r="A75" s="287" t="s">
        <v>92</v>
      </c>
      <c r="B75" s="287">
        <v>23</v>
      </c>
      <c r="C75" s="32"/>
    </row>
    <row r="76" spans="1:3" ht="14.25">
      <c r="A76" s="287" t="s">
        <v>335</v>
      </c>
      <c r="B76" s="287">
        <v>12</v>
      </c>
      <c r="C76" s="32"/>
    </row>
    <row r="77" spans="1:3" ht="14.25">
      <c r="A77" s="287" t="s">
        <v>74</v>
      </c>
      <c r="B77" s="287">
        <v>39</v>
      </c>
      <c r="C77" s="32"/>
    </row>
    <row r="78" spans="1:3" ht="14.25">
      <c r="A78" s="287" t="s">
        <v>80</v>
      </c>
      <c r="B78" s="287">
        <v>3</v>
      </c>
      <c r="C78" s="32"/>
    </row>
    <row r="79" spans="1:3" ht="14.25">
      <c r="A79" s="287" t="s">
        <v>387</v>
      </c>
      <c r="B79" s="287">
        <v>1</v>
      </c>
      <c r="C79" s="32"/>
    </row>
    <row r="80" spans="1:3" ht="14.25">
      <c r="A80" s="287" t="s">
        <v>151</v>
      </c>
      <c r="B80" s="287">
        <v>5</v>
      </c>
      <c r="C80" s="32"/>
    </row>
    <row r="81" spans="1:3" ht="14.25">
      <c r="A81" s="287" t="s">
        <v>36</v>
      </c>
      <c r="B81" s="287">
        <v>186</v>
      </c>
      <c r="C81" s="32"/>
    </row>
    <row r="82" spans="1:3" ht="14.25">
      <c r="A82" s="287" t="s">
        <v>98</v>
      </c>
      <c r="B82" s="287">
        <v>63</v>
      </c>
      <c r="C82" s="32"/>
    </row>
    <row r="83" spans="1:3" ht="14.25">
      <c r="A83" s="287" t="s">
        <v>388</v>
      </c>
      <c r="B83" s="287">
        <v>1</v>
      </c>
      <c r="C83" s="32"/>
    </row>
    <row r="84" spans="1:3" ht="14.25">
      <c r="A84" s="287" t="s">
        <v>76</v>
      </c>
      <c r="B84" s="287">
        <v>49</v>
      </c>
      <c r="C84" s="32"/>
    </row>
    <row r="85" spans="1:3" ht="14.25">
      <c r="A85" s="287" t="s">
        <v>195</v>
      </c>
      <c r="B85" s="287">
        <v>1</v>
      </c>
      <c r="C85" s="32"/>
    </row>
    <row r="86" spans="1:3" ht="14.25">
      <c r="A86" s="287" t="s">
        <v>81</v>
      </c>
      <c r="B86" s="287">
        <v>27</v>
      </c>
      <c r="C86" s="32"/>
    </row>
    <row r="87" spans="1:3" ht="14.25">
      <c r="A87" s="287" t="s">
        <v>196</v>
      </c>
      <c r="B87" s="287">
        <v>1</v>
      </c>
      <c r="C87" s="32"/>
    </row>
    <row r="88" spans="1:3" ht="14.25">
      <c r="A88" s="287" t="s">
        <v>389</v>
      </c>
      <c r="B88" s="287">
        <v>3</v>
      </c>
      <c r="C88" s="32"/>
    </row>
    <row r="89" spans="1:3" ht="14.25">
      <c r="A89" s="287" t="s">
        <v>94</v>
      </c>
      <c r="B89" s="287">
        <v>18</v>
      </c>
      <c r="C89" s="32"/>
    </row>
    <row r="90" spans="1:3" ht="14.25">
      <c r="A90" s="287" t="s">
        <v>203</v>
      </c>
      <c r="B90" s="287">
        <v>2</v>
      </c>
      <c r="C90" s="32"/>
    </row>
    <row r="91" spans="1:3" ht="14.25">
      <c r="A91" s="287" t="s">
        <v>68</v>
      </c>
      <c r="B91" s="287">
        <v>8</v>
      </c>
      <c r="C91" s="32"/>
    </row>
    <row r="92" spans="1:3" ht="14.25">
      <c r="A92" s="287" t="s">
        <v>62</v>
      </c>
      <c r="B92" s="287">
        <v>48</v>
      </c>
      <c r="C92" s="32"/>
    </row>
    <row r="93" spans="1:3" ht="14.25">
      <c r="A93" s="287" t="s">
        <v>128</v>
      </c>
      <c r="B93" s="287">
        <v>5</v>
      </c>
      <c r="C93" s="32"/>
    </row>
    <row r="94" spans="1:3" ht="14.25">
      <c r="A94" s="287" t="s">
        <v>39</v>
      </c>
      <c r="B94" s="287">
        <v>329</v>
      </c>
      <c r="C94" s="32"/>
    </row>
    <row r="95" spans="1:3" ht="14.25">
      <c r="A95" s="287" t="s">
        <v>64</v>
      </c>
      <c r="B95" s="287">
        <v>71</v>
      </c>
      <c r="C95" s="32"/>
    </row>
    <row r="96" spans="1:3" ht="14.25">
      <c r="A96" s="287" t="s">
        <v>162</v>
      </c>
      <c r="B96" s="287">
        <v>22</v>
      </c>
      <c r="C96" s="32"/>
    </row>
    <row r="97" spans="1:3" ht="14.25">
      <c r="A97" s="287" t="s">
        <v>121</v>
      </c>
      <c r="B97" s="287">
        <v>4</v>
      </c>
      <c r="C97" s="32"/>
    </row>
    <row r="98" spans="1:3" ht="14.25">
      <c r="A98" s="287" t="s">
        <v>100</v>
      </c>
      <c r="B98" s="287">
        <v>10</v>
      </c>
      <c r="C98" s="32"/>
    </row>
    <row r="99" spans="1:3" ht="14.25">
      <c r="A99" s="287" t="s">
        <v>336</v>
      </c>
      <c r="B99" s="287">
        <v>3</v>
      </c>
      <c r="C99" s="32"/>
    </row>
    <row r="100" spans="1:3" ht="14.25">
      <c r="A100" s="287" t="s">
        <v>67</v>
      </c>
      <c r="B100" s="287">
        <v>23</v>
      </c>
      <c r="C100" s="32"/>
    </row>
    <row r="101" spans="1:3" ht="14.25">
      <c r="A101" s="287" t="s">
        <v>152</v>
      </c>
      <c r="B101" s="287">
        <v>7</v>
      </c>
      <c r="C101" s="32"/>
    </row>
    <row r="102" spans="1:3" ht="14.25">
      <c r="A102" s="287" t="s">
        <v>169</v>
      </c>
      <c r="B102" s="287">
        <v>10</v>
      </c>
      <c r="C102" s="32"/>
    </row>
    <row r="103" spans="1:3" ht="14.25">
      <c r="A103" s="287" t="s">
        <v>200</v>
      </c>
      <c r="B103" s="287">
        <v>71</v>
      </c>
      <c r="C103" s="32"/>
    </row>
    <row r="104" spans="1:3" ht="14.25">
      <c r="A104" s="287" t="s">
        <v>337</v>
      </c>
      <c r="B104" s="287">
        <v>1</v>
      </c>
      <c r="C104" s="32"/>
    </row>
    <row r="105" spans="1:3" ht="15">
      <c r="A105" s="287" t="s">
        <v>96</v>
      </c>
      <c r="B105" s="287">
        <v>9</v>
      </c>
      <c r="C105" s="33"/>
    </row>
    <row r="106" spans="1:3" ht="14.25">
      <c r="A106" s="287" t="s">
        <v>84</v>
      </c>
      <c r="B106" s="287">
        <v>5</v>
      </c>
      <c r="C106" s="34"/>
    </row>
    <row r="107" spans="1:3" ht="14.25">
      <c r="A107" s="287" t="s">
        <v>69</v>
      </c>
      <c r="B107" s="287">
        <v>37</v>
      </c>
      <c r="C107" s="34"/>
    </row>
    <row r="108" spans="1:3" ht="14.25">
      <c r="A108" s="287" t="s">
        <v>204</v>
      </c>
      <c r="B108" s="287">
        <v>4</v>
      </c>
      <c r="C108" s="34"/>
    </row>
    <row r="109" spans="1:3" ht="14.25">
      <c r="A109" s="287" t="s">
        <v>93</v>
      </c>
      <c r="B109" s="287">
        <v>29</v>
      </c>
      <c r="C109" s="34"/>
    </row>
    <row r="110" spans="1:3" ht="15">
      <c r="A110" s="287" t="s">
        <v>97</v>
      </c>
      <c r="B110" s="287">
        <v>15</v>
      </c>
      <c r="C110" s="35"/>
    </row>
    <row r="111" spans="1:3" ht="14.25">
      <c r="A111" s="287" t="s">
        <v>201</v>
      </c>
      <c r="B111" s="287">
        <v>4</v>
      </c>
      <c r="C111" s="32"/>
    </row>
    <row r="112" spans="1:3" ht="14.25">
      <c r="A112" s="287" t="s">
        <v>197</v>
      </c>
      <c r="B112" s="287">
        <v>1</v>
      </c>
      <c r="C112" s="32"/>
    </row>
    <row r="113" spans="1:4" ht="14.25">
      <c r="A113" s="287" t="s">
        <v>83</v>
      </c>
      <c r="B113" s="287">
        <v>12</v>
      </c>
      <c r="C113" s="32"/>
    </row>
    <row r="114" spans="1:4" ht="15">
      <c r="A114" s="287" t="s">
        <v>61</v>
      </c>
      <c r="B114" s="287">
        <v>174</v>
      </c>
      <c r="C114" s="36"/>
    </row>
    <row r="115" spans="1:4" ht="14.25">
      <c r="A115" s="133" t="s">
        <v>163</v>
      </c>
      <c r="B115" s="133">
        <v>7</v>
      </c>
      <c r="C115" s="37"/>
    </row>
    <row r="116" spans="1:4" ht="14.25">
      <c r="A116" s="133" t="s">
        <v>35</v>
      </c>
      <c r="B116" s="133">
        <v>5780</v>
      </c>
      <c r="C116" s="37"/>
    </row>
    <row r="117" spans="1:4" ht="14.25">
      <c r="A117" s="133" t="s">
        <v>82</v>
      </c>
      <c r="B117" s="133">
        <v>42</v>
      </c>
      <c r="C117" s="37"/>
    </row>
    <row r="118" spans="1:4" ht="14.25">
      <c r="A118" s="133" t="s">
        <v>122</v>
      </c>
      <c r="B118" s="133">
        <v>6</v>
      </c>
      <c r="C118" s="37"/>
    </row>
    <row r="119" spans="1:4" ht="14.25">
      <c r="A119" s="133" t="s">
        <v>95</v>
      </c>
      <c r="B119" s="133">
        <v>2</v>
      </c>
      <c r="C119" s="37"/>
    </row>
    <row r="120" spans="1:4" ht="14.25">
      <c r="A120" s="133" t="s">
        <v>70</v>
      </c>
      <c r="B120" s="133">
        <v>29</v>
      </c>
      <c r="C120" s="37"/>
    </row>
    <row r="121" spans="1:4" ht="14.25">
      <c r="A121" s="133" t="s">
        <v>123</v>
      </c>
      <c r="B121" s="133">
        <v>100</v>
      </c>
      <c r="C121" s="37"/>
    </row>
    <row r="122" spans="1:4" ht="14.25">
      <c r="A122" s="133" t="s">
        <v>157</v>
      </c>
      <c r="B122" s="133">
        <v>49</v>
      </c>
      <c r="C122" s="37"/>
    </row>
    <row r="123" spans="1:4" ht="14.25">
      <c r="A123" s="133" t="s">
        <v>63</v>
      </c>
      <c r="B123" s="133">
        <v>116</v>
      </c>
      <c r="C123" s="37"/>
    </row>
    <row r="124" spans="1:4" ht="14.25">
      <c r="A124" s="133" t="s">
        <v>390</v>
      </c>
      <c r="B124" s="133">
        <v>2</v>
      </c>
      <c r="C124" s="37"/>
    </row>
    <row r="125" spans="1:4" ht="14.25">
      <c r="A125" s="133" t="s">
        <v>129</v>
      </c>
      <c r="B125" s="133">
        <v>27</v>
      </c>
      <c r="C125" s="37"/>
    </row>
    <row r="126" spans="1:4" ht="15">
      <c r="A126" s="176" t="s">
        <v>7</v>
      </c>
      <c r="B126" s="133">
        <v>12114</v>
      </c>
      <c r="C126" s="37"/>
    </row>
    <row r="127" spans="1:4" s="9" customFormat="1" ht="14.25">
      <c r="A127" s="96" t="s">
        <v>166</v>
      </c>
      <c r="B127" s="96"/>
      <c r="C127" s="96"/>
      <c r="D127" s="39"/>
    </row>
    <row r="128" spans="1:4" ht="14.25">
      <c r="D128" s="37"/>
    </row>
    <row r="129" spans="1:4" ht="14.25">
      <c r="A129" s="37"/>
      <c r="B129" s="37"/>
      <c r="C129" s="37"/>
      <c r="D129" s="37"/>
    </row>
    <row r="130" spans="1:4" ht="14.25">
      <c r="B130" s="37"/>
      <c r="C130" s="37"/>
      <c r="D130" s="37"/>
    </row>
    <row r="131" spans="1:4" ht="14.25">
      <c r="A131" s="37"/>
      <c r="B131" s="37"/>
      <c r="C131" s="37"/>
      <c r="D131" s="37"/>
    </row>
    <row r="132" spans="1:4" ht="14.25">
      <c r="A132" s="37"/>
      <c r="B132" s="37"/>
      <c r="C132" s="37"/>
      <c r="D132" s="37"/>
    </row>
    <row r="133" spans="1:4" ht="14.25">
      <c r="A133" s="37"/>
      <c r="B133" s="37"/>
      <c r="C133" s="37"/>
      <c r="D133" s="37"/>
    </row>
    <row r="134" spans="1:4" ht="14.25">
      <c r="A134" s="37"/>
      <c r="B134" s="37"/>
      <c r="C134" s="37"/>
      <c r="D134" s="37"/>
    </row>
    <row r="135" spans="1:4" ht="14.25">
      <c r="A135" s="37"/>
      <c r="B135" s="37"/>
      <c r="C135" s="37"/>
      <c r="D135" s="37"/>
    </row>
  </sheetData>
  <mergeCells count="1">
    <mergeCell ref="A127:C127"/>
  </mergeCell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10" orientation="portrait" horizontalDpi="300" verticalDpi="300" r:id="rId1"/>
  <headerFooter alignWithMargins="0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H137"/>
  <sheetViews>
    <sheetView workbookViewId="0">
      <selection activeCell="B1" sqref="B1"/>
    </sheetView>
  </sheetViews>
  <sheetFormatPr defaultRowHeight="12.75"/>
  <cols>
    <col min="1" max="1" width="14.7109375" customWidth="1"/>
    <col min="2" max="2" width="16.7109375" customWidth="1"/>
    <col min="3" max="3" width="29.28515625" customWidth="1"/>
    <col min="4" max="4" width="13.85546875" customWidth="1"/>
    <col min="5" max="5" width="4.28515625" customWidth="1"/>
    <col min="6" max="6" width="25.28515625" customWidth="1"/>
    <col min="7" max="7" width="14" customWidth="1"/>
    <col min="8" max="8" width="5.85546875" customWidth="1"/>
  </cols>
  <sheetData>
    <row r="1" spans="1:8" ht="30.75" customHeight="1">
      <c r="A1" s="289" t="s">
        <v>392</v>
      </c>
      <c r="B1" s="290"/>
      <c r="C1" s="291"/>
      <c r="D1" s="65"/>
      <c r="E1" s="65"/>
      <c r="F1" s="65"/>
      <c r="G1" s="28"/>
      <c r="H1" s="49"/>
    </row>
    <row r="2" spans="1:8" s="8" customFormat="1" ht="15">
      <c r="A2" s="285" t="s">
        <v>155</v>
      </c>
      <c r="B2" s="285" t="s">
        <v>205</v>
      </c>
      <c r="C2" s="61"/>
      <c r="D2" s="60"/>
    </row>
    <row r="3" spans="1:8" ht="14.25">
      <c r="A3" s="287" t="s">
        <v>35</v>
      </c>
      <c r="B3" s="287">
        <v>5780</v>
      </c>
      <c r="C3" s="32"/>
    </row>
    <row r="4" spans="1:8" ht="14.25">
      <c r="A4" s="287" t="s">
        <v>42</v>
      </c>
      <c r="B4" s="287">
        <v>3041</v>
      </c>
      <c r="C4" s="32"/>
    </row>
    <row r="5" spans="1:8" ht="14.25">
      <c r="A5" s="287" t="s">
        <v>39</v>
      </c>
      <c r="B5" s="287">
        <v>329</v>
      </c>
      <c r="C5" s="32"/>
    </row>
    <row r="6" spans="1:8" ht="14.25">
      <c r="A6" s="287" t="s">
        <v>36</v>
      </c>
      <c r="B6" s="287">
        <v>186</v>
      </c>
      <c r="C6" s="32"/>
    </row>
    <row r="7" spans="1:8" ht="14.25">
      <c r="A7" s="287" t="s">
        <v>61</v>
      </c>
      <c r="B7" s="287">
        <v>174</v>
      </c>
      <c r="C7" s="32"/>
    </row>
    <row r="8" spans="1:8" ht="14.25">
      <c r="A8" s="287" t="s">
        <v>72</v>
      </c>
      <c r="B8" s="287">
        <v>149</v>
      </c>
      <c r="C8" s="32"/>
    </row>
    <row r="9" spans="1:8" ht="14.25">
      <c r="A9" s="287" t="s">
        <v>50</v>
      </c>
      <c r="B9" s="287">
        <v>124</v>
      </c>
      <c r="C9" s="32"/>
    </row>
    <row r="10" spans="1:8" ht="14.25">
      <c r="A10" s="287" t="s">
        <v>54</v>
      </c>
      <c r="B10" s="287">
        <v>124</v>
      </c>
      <c r="C10" s="32"/>
    </row>
    <row r="11" spans="1:8" ht="14.25">
      <c r="A11" s="287" t="s">
        <v>63</v>
      </c>
      <c r="B11" s="287">
        <v>116</v>
      </c>
      <c r="C11" s="32"/>
    </row>
    <row r="12" spans="1:8" ht="14.25">
      <c r="A12" s="287" t="s">
        <v>66</v>
      </c>
      <c r="B12" s="287">
        <v>109</v>
      </c>
      <c r="C12" s="32"/>
    </row>
    <row r="13" spans="1:8" ht="14.25">
      <c r="A13" s="287" t="s">
        <v>123</v>
      </c>
      <c r="B13" s="287">
        <v>100</v>
      </c>
      <c r="C13" s="32"/>
    </row>
    <row r="14" spans="1:8" ht="14.25">
      <c r="A14" s="287" t="s">
        <v>55</v>
      </c>
      <c r="B14" s="287">
        <v>95</v>
      </c>
      <c r="C14" s="32"/>
    </row>
    <row r="15" spans="1:8" ht="14.25">
      <c r="A15" s="287" t="s">
        <v>73</v>
      </c>
      <c r="B15" s="287">
        <v>79</v>
      </c>
      <c r="C15" s="32"/>
    </row>
    <row r="16" spans="1:8" ht="14.25">
      <c r="A16" s="287" t="s">
        <v>64</v>
      </c>
      <c r="B16" s="287">
        <v>71</v>
      </c>
      <c r="C16" s="32"/>
    </row>
    <row r="17" spans="1:3" ht="14.25">
      <c r="A17" s="287" t="s">
        <v>200</v>
      </c>
      <c r="B17" s="287">
        <v>71</v>
      </c>
      <c r="C17" s="32"/>
    </row>
    <row r="18" spans="1:3" ht="14.25">
      <c r="A18" s="287" t="s">
        <v>47</v>
      </c>
      <c r="B18" s="287">
        <v>69</v>
      </c>
      <c r="C18" s="32"/>
    </row>
    <row r="19" spans="1:3" ht="14.25">
      <c r="A19" s="287" t="s">
        <v>43</v>
      </c>
      <c r="B19" s="287">
        <v>66</v>
      </c>
      <c r="C19" s="32"/>
    </row>
    <row r="20" spans="1:3" ht="14.25">
      <c r="A20" s="287" t="s">
        <v>338</v>
      </c>
      <c r="B20" s="287">
        <v>63</v>
      </c>
      <c r="C20" s="32"/>
    </row>
    <row r="21" spans="1:3" ht="14.25">
      <c r="A21" s="287" t="s">
        <v>98</v>
      </c>
      <c r="B21" s="287">
        <v>63</v>
      </c>
      <c r="C21" s="32"/>
    </row>
    <row r="22" spans="1:3" ht="14.25">
      <c r="A22" s="287" t="s">
        <v>76</v>
      </c>
      <c r="B22" s="287">
        <v>49</v>
      </c>
      <c r="C22" s="32"/>
    </row>
    <row r="23" spans="1:3" ht="14.25">
      <c r="A23" s="287" t="s">
        <v>157</v>
      </c>
      <c r="B23" s="287">
        <v>49</v>
      </c>
      <c r="C23" s="32"/>
    </row>
    <row r="24" spans="1:3" ht="14.25">
      <c r="A24" s="287" t="s">
        <v>62</v>
      </c>
      <c r="B24" s="287">
        <v>48</v>
      </c>
      <c r="C24" s="32"/>
    </row>
    <row r="25" spans="1:3" ht="14.25">
      <c r="A25" s="287" t="s">
        <v>82</v>
      </c>
      <c r="B25" s="287">
        <v>42</v>
      </c>
      <c r="C25" s="32"/>
    </row>
    <row r="26" spans="1:3" ht="14.25">
      <c r="A26" s="287" t="s">
        <v>38</v>
      </c>
      <c r="B26" s="287">
        <v>39</v>
      </c>
      <c r="C26" s="32"/>
    </row>
    <row r="27" spans="1:3" ht="14.25">
      <c r="A27" s="287" t="s">
        <v>74</v>
      </c>
      <c r="B27" s="287">
        <v>39</v>
      </c>
      <c r="C27" s="32"/>
    </row>
    <row r="28" spans="1:3" ht="14.25">
      <c r="A28" s="287" t="s">
        <v>69</v>
      </c>
      <c r="B28" s="287">
        <v>37</v>
      </c>
      <c r="C28" s="32"/>
    </row>
    <row r="29" spans="1:3" ht="14.25">
      <c r="A29" s="287" t="s">
        <v>8</v>
      </c>
      <c r="B29" s="287">
        <v>34</v>
      </c>
      <c r="C29" s="32"/>
    </row>
    <row r="30" spans="1:3" ht="14.25">
      <c r="A30" s="287" t="s">
        <v>56</v>
      </c>
      <c r="B30" s="287">
        <v>34</v>
      </c>
      <c r="C30" s="32"/>
    </row>
    <row r="31" spans="1:3" ht="14.25">
      <c r="A31" s="286" t="s">
        <v>58</v>
      </c>
      <c r="B31" s="286">
        <v>33</v>
      </c>
      <c r="C31" s="32"/>
    </row>
    <row r="32" spans="1:3" ht="14.25">
      <c r="A32" s="287" t="s">
        <v>149</v>
      </c>
      <c r="B32" s="287">
        <v>30</v>
      </c>
      <c r="C32" s="32"/>
    </row>
    <row r="33" spans="1:3" ht="14.25">
      <c r="A33" s="287" t="s">
        <v>60</v>
      </c>
      <c r="B33" s="287">
        <v>30</v>
      </c>
      <c r="C33" s="32"/>
    </row>
    <row r="34" spans="1:3" ht="14.25">
      <c r="A34" s="287" t="s">
        <v>53</v>
      </c>
      <c r="B34" s="287">
        <v>30</v>
      </c>
      <c r="C34" s="32"/>
    </row>
    <row r="35" spans="1:3" ht="14.25">
      <c r="A35" s="287" t="s">
        <v>93</v>
      </c>
      <c r="B35" s="287">
        <v>29</v>
      </c>
      <c r="C35" s="32"/>
    </row>
    <row r="36" spans="1:3" ht="14.25">
      <c r="A36" s="287" t="s">
        <v>70</v>
      </c>
      <c r="B36" s="287">
        <v>29</v>
      </c>
      <c r="C36" s="32"/>
    </row>
    <row r="37" spans="1:3" ht="14.25">
      <c r="A37" s="287" t="s">
        <v>167</v>
      </c>
      <c r="B37" s="287">
        <v>27</v>
      </c>
      <c r="C37" s="32"/>
    </row>
    <row r="38" spans="1:3" ht="14.25">
      <c r="A38" s="287" t="s">
        <v>81</v>
      </c>
      <c r="B38" s="287">
        <v>27</v>
      </c>
      <c r="C38" s="32"/>
    </row>
    <row r="39" spans="1:3" ht="14.25">
      <c r="A39" s="287" t="s">
        <v>129</v>
      </c>
      <c r="B39" s="287">
        <v>27</v>
      </c>
      <c r="C39" s="32"/>
    </row>
    <row r="40" spans="1:3" ht="14.25">
      <c r="A40" s="287" t="s">
        <v>45</v>
      </c>
      <c r="B40" s="287">
        <v>26</v>
      </c>
      <c r="C40" s="32"/>
    </row>
    <row r="41" spans="1:3" ht="14.25">
      <c r="A41" s="287" t="s">
        <v>51</v>
      </c>
      <c r="B41" s="287">
        <v>26</v>
      </c>
      <c r="C41" s="32"/>
    </row>
    <row r="42" spans="1:3" ht="14.25">
      <c r="A42" s="287" t="s">
        <v>40</v>
      </c>
      <c r="B42" s="287">
        <v>24</v>
      </c>
      <c r="C42" s="32"/>
    </row>
    <row r="43" spans="1:3" ht="14.25">
      <c r="A43" s="287" t="s">
        <v>79</v>
      </c>
      <c r="B43" s="287">
        <v>23</v>
      </c>
      <c r="C43" s="32"/>
    </row>
    <row r="44" spans="1:3" ht="14.25">
      <c r="A44" s="287" t="s">
        <v>86</v>
      </c>
      <c r="B44" s="287">
        <v>23</v>
      </c>
      <c r="C44" s="32"/>
    </row>
    <row r="45" spans="1:3" ht="14.25">
      <c r="A45" s="287" t="s">
        <v>92</v>
      </c>
      <c r="B45" s="287">
        <v>23</v>
      </c>
      <c r="C45" s="32"/>
    </row>
    <row r="46" spans="1:3" ht="14.25">
      <c r="A46" s="287" t="s">
        <v>67</v>
      </c>
      <c r="B46" s="287">
        <v>23</v>
      </c>
      <c r="C46" s="32"/>
    </row>
    <row r="47" spans="1:3" ht="14.25">
      <c r="A47" s="287" t="s">
        <v>44</v>
      </c>
      <c r="B47" s="287">
        <v>22</v>
      </c>
      <c r="C47" s="32"/>
    </row>
    <row r="48" spans="1:3" ht="14.25">
      <c r="A48" s="287" t="s">
        <v>77</v>
      </c>
      <c r="B48" s="287">
        <v>22</v>
      </c>
      <c r="C48" s="32"/>
    </row>
    <row r="49" spans="1:3" ht="14.25">
      <c r="A49" s="287" t="s">
        <v>162</v>
      </c>
      <c r="B49" s="287">
        <v>22</v>
      </c>
      <c r="C49" s="32"/>
    </row>
    <row r="50" spans="1:3" ht="14.25">
      <c r="A50" s="287" t="s">
        <v>52</v>
      </c>
      <c r="B50" s="287">
        <v>20</v>
      </c>
      <c r="C50" s="32"/>
    </row>
    <row r="51" spans="1:3" ht="14.25">
      <c r="A51" s="287" t="s">
        <v>94</v>
      </c>
      <c r="B51" s="287">
        <v>18</v>
      </c>
      <c r="C51" s="32"/>
    </row>
    <row r="52" spans="1:3" ht="14.25">
      <c r="A52" s="287" t="s">
        <v>48</v>
      </c>
      <c r="B52" s="287">
        <v>16</v>
      </c>
      <c r="C52" s="32"/>
    </row>
    <row r="53" spans="1:3" ht="14.25">
      <c r="A53" s="287" t="s">
        <v>57</v>
      </c>
      <c r="B53" s="287">
        <v>15</v>
      </c>
      <c r="C53" s="32"/>
    </row>
    <row r="54" spans="1:3" ht="14.25">
      <c r="A54" s="287" t="s">
        <v>97</v>
      </c>
      <c r="B54" s="287">
        <v>15</v>
      </c>
      <c r="C54" s="32"/>
    </row>
    <row r="55" spans="1:3" ht="14.25">
      <c r="A55" s="287" t="s">
        <v>75</v>
      </c>
      <c r="B55" s="287">
        <v>13</v>
      </c>
      <c r="C55" s="32"/>
    </row>
    <row r="56" spans="1:3" ht="14.25">
      <c r="A56" s="287" t="s">
        <v>37</v>
      </c>
      <c r="B56" s="287">
        <v>12</v>
      </c>
      <c r="C56" s="32"/>
    </row>
    <row r="57" spans="1:3" ht="14.25">
      <c r="A57" s="287" t="s">
        <v>335</v>
      </c>
      <c r="B57" s="287">
        <v>12</v>
      </c>
      <c r="C57" s="32"/>
    </row>
    <row r="58" spans="1:3" ht="14.25">
      <c r="A58" s="287" t="s">
        <v>83</v>
      </c>
      <c r="B58" s="287">
        <v>12</v>
      </c>
      <c r="C58" s="32"/>
    </row>
    <row r="59" spans="1:3" ht="14.25">
      <c r="A59" s="287" t="s">
        <v>59</v>
      </c>
      <c r="B59" s="287">
        <v>11</v>
      </c>
      <c r="C59" s="32"/>
    </row>
    <row r="60" spans="1:3" ht="14.25">
      <c r="A60" s="287" t="s">
        <v>90</v>
      </c>
      <c r="B60" s="287">
        <v>11</v>
      </c>
      <c r="C60" s="32"/>
    </row>
    <row r="61" spans="1:3" ht="14.25">
      <c r="A61" s="287" t="s">
        <v>65</v>
      </c>
      <c r="B61" s="287">
        <v>10</v>
      </c>
      <c r="C61" s="32"/>
    </row>
    <row r="62" spans="1:3" ht="14.25">
      <c r="A62" s="287" t="s">
        <v>161</v>
      </c>
      <c r="B62" s="287">
        <v>10</v>
      </c>
      <c r="C62" s="32"/>
    </row>
    <row r="63" spans="1:3" ht="14.25">
      <c r="A63" s="287" t="s">
        <v>88</v>
      </c>
      <c r="B63" s="287">
        <v>10</v>
      </c>
      <c r="C63" s="32"/>
    </row>
    <row r="64" spans="1:3" ht="14.25">
      <c r="A64" s="287" t="s">
        <v>169</v>
      </c>
      <c r="B64" s="287">
        <v>10</v>
      </c>
      <c r="C64" s="32"/>
    </row>
    <row r="65" spans="1:3" ht="14.25">
      <c r="A65" s="287" t="s">
        <v>100</v>
      </c>
      <c r="B65" s="287">
        <v>10</v>
      </c>
      <c r="C65" s="32"/>
    </row>
    <row r="66" spans="1:3" ht="14.25">
      <c r="A66" s="287" t="s">
        <v>150</v>
      </c>
      <c r="B66" s="287">
        <v>9</v>
      </c>
      <c r="C66" s="32"/>
    </row>
    <row r="67" spans="1:3" ht="14.25">
      <c r="A67" s="287" t="s">
        <v>96</v>
      </c>
      <c r="B67" s="287">
        <v>9</v>
      </c>
      <c r="C67" s="32"/>
    </row>
    <row r="68" spans="1:3" ht="14.25">
      <c r="A68" s="287" t="s">
        <v>71</v>
      </c>
      <c r="B68" s="287">
        <v>8</v>
      </c>
      <c r="C68" s="32"/>
    </row>
    <row r="69" spans="1:3" ht="14.25">
      <c r="A69" s="287" t="s">
        <v>101</v>
      </c>
      <c r="B69" s="287">
        <v>8</v>
      </c>
      <c r="C69" s="32"/>
    </row>
    <row r="70" spans="1:3" ht="14.25">
      <c r="A70" s="287" t="s">
        <v>168</v>
      </c>
      <c r="B70" s="287">
        <v>8</v>
      </c>
      <c r="C70" s="32"/>
    </row>
    <row r="71" spans="1:3" ht="14.25">
      <c r="A71" s="287" t="s">
        <v>9</v>
      </c>
      <c r="B71" s="287">
        <v>8</v>
      </c>
      <c r="C71" s="32"/>
    </row>
    <row r="72" spans="1:3" ht="14.25">
      <c r="A72" s="287" t="s">
        <v>202</v>
      </c>
      <c r="B72" s="287">
        <v>8</v>
      </c>
      <c r="C72" s="32"/>
    </row>
    <row r="73" spans="1:3" ht="14.25">
      <c r="A73" s="287" t="s">
        <v>68</v>
      </c>
      <c r="B73" s="287">
        <v>8</v>
      </c>
      <c r="C73" s="32"/>
    </row>
    <row r="74" spans="1:3" ht="14.25">
      <c r="A74" s="287" t="s">
        <v>41</v>
      </c>
      <c r="B74" s="287">
        <v>7</v>
      </c>
      <c r="C74" s="32"/>
    </row>
    <row r="75" spans="1:3" ht="14.25">
      <c r="A75" s="287" t="s">
        <v>46</v>
      </c>
      <c r="B75" s="287">
        <v>7</v>
      </c>
      <c r="C75" s="32"/>
    </row>
    <row r="76" spans="1:3" ht="14.25">
      <c r="A76" s="287" t="s">
        <v>102</v>
      </c>
      <c r="B76" s="287">
        <v>7</v>
      </c>
      <c r="C76" s="32"/>
    </row>
    <row r="77" spans="1:3" ht="14.25">
      <c r="A77" s="287" t="s">
        <v>99</v>
      </c>
      <c r="B77" s="287">
        <v>7</v>
      </c>
      <c r="C77" s="32"/>
    </row>
    <row r="78" spans="1:3" ht="14.25">
      <c r="A78" s="287" t="s">
        <v>78</v>
      </c>
      <c r="B78" s="287">
        <v>7</v>
      </c>
      <c r="C78" s="32"/>
    </row>
    <row r="79" spans="1:3" ht="14.25">
      <c r="A79" s="287" t="s">
        <v>152</v>
      </c>
      <c r="B79" s="287">
        <v>7</v>
      </c>
      <c r="C79" s="32"/>
    </row>
    <row r="80" spans="1:3" ht="14.25">
      <c r="A80" s="287" t="s">
        <v>163</v>
      </c>
      <c r="B80" s="287">
        <v>7</v>
      </c>
      <c r="C80" s="32"/>
    </row>
    <row r="81" spans="1:3" ht="14.25">
      <c r="A81" s="287" t="s">
        <v>122</v>
      </c>
      <c r="B81" s="287">
        <v>6</v>
      </c>
      <c r="C81" s="32"/>
    </row>
    <row r="82" spans="1:3" ht="14.25">
      <c r="A82" s="287" t="s">
        <v>34</v>
      </c>
      <c r="B82" s="287">
        <v>5</v>
      </c>
      <c r="C82" s="32"/>
    </row>
    <row r="83" spans="1:3" ht="14.25">
      <c r="A83" s="287" t="s">
        <v>160</v>
      </c>
      <c r="B83" s="287">
        <v>5</v>
      </c>
      <c r="C83" s="32"/>
    </row>
    <row r="84" spans="1:3" ht="14.25">
      <c r="A84" s="287" t="s">
        <v>154</v>
      </c>
      <c r="B84" s="287">
        <v>5</v>
      </c>
      <c r="C84" s="32"/>
    </row>
    <row r="85" spans="1:3" ht="14.25">
      <c r="A85" s="287" t="s">
        <v>49</v>
      </c>
      <c r="B85" s="287">
        <v>5</v>
      </c>
      <c r="C85" s="32"/>
    </row>
    <row r="86" spans="1:3" ht="14.25">
      <c r="A86" s="287" t="s">
        <v>89</v>
      </c>
      <c r="B86" s="287">
        <v>5</v>
      </c>
      <c r="C86" s="32"/>
    </row>
    <row r="87" spans="1:3" ht="14.25">
      <c r="A87" s="287" t="s">
        <v>151</v>
      </c>
      <c r="B87" s="287">
        <v>5</v>
      </c>
      <c r="C87" s="32"/>
    </row>
    <row r="88" spans="1:3" ht="14.25">
      <c r="A88" s="287" t="s">
        <v>128</v>
      </c>
      <c r="B88" s="287">
        <v>5</v>
      </c>
      <c r="C88" s="32"/>
    </row>
    <row r="89" spans="1:3" ht="14.25">
      <c r="A89" s="287" t="s">
        <v>84</v>
      </c>
      <c r="B89" s="287">
        <v>5</v>
      </c>
      <c r="C89" s="32"/>
    </row>
    <row r="90" spans="1:3" ht="14.25">
      <c r="A90" s="287" t="s">
        <v>164</v>
      </c>
      <c r="B90" s="287">
        <v>4</v>
      </c>
      <c r="C90" s="32"/>
    </row>
    <row r="91" spans="1:3" ht="14.25">
      <c r="A91" s="287" t="s">
        <v>119</v>
      </c>
      <c r="B91" s="287">
        <v>4</v>
      </c>
      <c r="C91" s="32"/>
    </row>
    <row r="92" spans="1:3" ht="14.25">
      <c r="A92" s="287" t="s">
        <v>121</v>
      </c>
      <c r="B92" s="287">
        <v>4</v>
      </c>
      <c r="C92" s="32"/>
    </row>
    <row r="93" spans="1:3" ht="14.25">
      <c r="A93" s="287" t="s">
        <v>204</v>
      </c>
      <c r="B93" s="287">
        <v>4</v>
      </c>
      <c r="C93" s="32"/>
    </row>
    <row r="94" spans="1:3" ht="14.25">
      <c r="A94" s="287" t="s">
        <v>201</v>
      </c>
      <c r="B94" s="287">
        <v>4</v>
      </c>
      <c r="C94" s="32"/>
    </row>
    <row r="95" spans="1:3" ht="14.25">
      <c r="A95" s="287" t="s">
        <v>127</v>
      </c>
      <c r="B95" s="287">
        <v>3</v>
      </c>
      <c r="C95" s="32"/>
    </row>
    <row r="96" spans="1:3" ht="14.25">
      <c r="A96" s="287" t="s">
        <v>85</v>
      </c>
      <c r="B96" s="287">
        <v>3</v>
      </c>
      <c r="C96" s="32"/>
    </row>
    <row r="97" spans="1:3" ht="14.25">
      <c r="A97" s="287" t="s">
        <v>120</v>
      </c>
      <c r="B97" s="287">
        <v>3</v>
      </c>
      <c r="C97" s="32"/>
    </row>
    <row r="98" spans="1:3" ht="14.25">
      <c r="A98" s="287" t="s">
        <v>80</v>
      </c>
      <c r="B98" s="287">
        <v>3</v>
      </c>
      <c r="C98" s="32"/>
    </row>
    <row r="99" spans="1:3" ht="14.25">
      <c r="A99" s="287" t="s">
        <v>389</v>
      </c>
      <c r="B99" s="287">
        <v>3</v>
      </c>
      <c r="C99" s="32"/>
    </row>
    <row r="100" spans="1:3" ht="14.25">
      <c r="A100" s="287" t="s">
        <v>336</v>
      </c>
      <c r="B100" s="287">
        <v>3</v>
      </c>
      <c r="C100" s="32"/>
    </row>
    <row r="101" spans="1:3" ht="14.25">
      <c r="A101" s="287" t="s">
        <v>199</v>
      </c>
      <c r="B101" s="287">
        <v>2</v>
      </c>
      <c r="C101" s="32"/>
    </row>
    <row r="102" spans="1:3" ht="14.25">
      <c r="A102" s="287" t="s">
        <v>156</v>
      </c>
      <c r="B102" s="287">
        <v>2</v>
      </c>
      <c r="C102" s="32"/>
    </row>
    <row r="103" spans="1:3" ht="14.25">
      <c r="A103" s="287" t="s">
        <v>385</v>
      </c>
      <c r="B103" s="287">
        <v>2</v>
      </c>
      <c r="C103" s="32"/>
    </row>
    <row r="104" spans="1:3" ht="14.25">
      <c r="A104" s="287" t="s">
        <v>87</v>
      </c>
      <c r="B104" s="287">
        <v>2</v>
      </c>
      <c r="C104" s="32"/>
    </row>
    <row r="105" spans="1:3" ht="14.25">
      <c r="A105" s="287" t="s">
        <v>334</v>
      </c>
      <c r="B105" s="287">
        <v>2</v>
      </c>
      <c r="C105" s="32"/>
    </row>
    <row r="106" spans="1:3" ht="14.25">
      <c r="A106" s="287" t="s">
        <v>91</v>
      </c>
      <c r="B106" s="287">
        <v>2</v>
      </c>
      <c r="C106" s="32"/>
    </row>
    <row r="107" spans="1:3" ht="14.25">
      <c r="A107" s="287" t="s">
        <v>203</v>
      </c>
      <c r="B107" s="287">
        <v>2</v>
      </c>
      <c r="C107" s="32"/>
    </row>
    <row r="108" spans="1:3" ht="14.25">
      <c r="A108" s="287" t="s">
        <v>95</v>
      </c>
      <c r="B108" s="287">
        <v>2</v>
      </c>
      <c r="C108" s="32"/>
    </row>
    <row r="109" spans="1:3" ht="14.25">
      <c r="A109" s="287" t="s">
        <v>390</v>
      </c>
      <c r="B109" s="287">
        <v>2</v>
      </c>
      <c r="C109" s="32"/>
    </row>
    <row r="110" spans="1:3" ht="14.25">
      <c r="A110" s="287" t="s">
        <v>165</v>
      </c>
      <c r="B110" s="287">
        <v>1</v>
      </c>
      <c r="C110" s="32"/>
    </row>
    <row r="111" spans="1:3" ht="14.25">
      <c r="A111" s="287" t="s">
        <v>382</v>
      </c>
      <c r="B111" s="287">
        <v>1</v>
      </c>
      <c r="C111" s="32"/>
    </row>
    <row r="112" spans="1:3" ht="14.25">
      <c r="A112" s="287" t="s">
        <v>118</v>
      </c>
      <c r="B112" s="287">
        <v>1</v>
      </c>
      <c r="C112" s="32"/>
    </row>
    <row r="113" spans="1:8" ht="14.25">
      <c r="A113" s="287" t="s">
        <v>332</v>
      </c>
      <c r="B113" s="287">
        <v>1</v>
      </c>
      <c r="C113" s="32"/>
    </row>
    <row r="114" spans="1:8" ht="14.25">
      <c r="A114" s="287" t="s">
        <v>383</v>
      </c>
      <c r="B114" s="287">
        <v>1</v>
      </c>
      <c r="C114" s="37"/>
    </row>
    <row r="115" spans="1:8" ht="14.25">
      <c r="A115" s="133" t="s">
        <v>384</v>
      </c>
      <c r="B115" s="133">
        <v>1</v>
      </c>
      <c r="C115" s="37"/>
    </row>
    <row r="116" spans="1:8" ht="14.25">
      <c r="A116" s="133" t="s">
        <v>354</v>
      </c>
      <c r="B116" s="133">
        <v>1</v>
      </c>
      <c r="C116" s="37"/>
    </row>
    <row r="117" spans="1:8" ht="14.25">
      <c r="A117" s="133" t="s">
        <v>333</v>
      </c>
      <c r="B117" s="133">
        <v>1</v>
      </c>
      <c r="C117" s="37"/>
    </row>
    <row r="118" spans="1:8" ht="14.25">
      <c r="A118" s="133" t="s">
        <v>386</v>
      </c>
      <c r="B118" s="133">
        <v>1</v>
      </c>
      <c r="C118" s="37"/>
    </row>
    <row r="119" spans="1:8" ht="14.25">
      <c r="A119" s="133" t="s">
        <v>194</v>
      </c>
      <c r="B119" s="133">
        <v>1</v>
      </c>
      <c r="C119" s="37"/>
    </row>
    <row r="120" spans="1:8" ht="14.25">
      <c r="A120" s="133" t="s">
        <v>387</v>
      </c>
      <c r="B120" s="133">
        <v>1</v>
      </c>
      <c r="C120" s="37"/>
    </row>
    <row r="121" spans="1:8" ht="14.25">
      <c r="A121" s="133" t="s">
        <v>388</v>
      </c>
      <c r="B121" s="133">
        <v>1</v>
      </c>
      <c r="C121" s="37"/>
    </row>
    <row r="122" spans="1:8" ht="14.25">
      <c r="A122" s="133" t="s">
        <v>195</v>
      </c>
      <c r="B122" s="133">
        <v>1</v>
      </c>
      <c r="C122" s="37"/>
    </row>
    <row r="123" spans="1:8" ht="14.25">
      <c r="A123" s="133" t="s">
        <v>196</v>
      </c>
      <c r="B123" s="133">
        <v>1</v>
      </c>
      <c r="C123" s="37"/>
    </row>
    <row r="124" spans="1:8" ht="14.25">
      <c r="A124" s="133" t="s">
        <v>337</v>
      </c>
      <c r="B124" s="133">
        <v>1</v>
      </c>
      <c r="C124" s="37"/>
    </row>
    <row r="125" spans="1:8" ht="14.25">
      <c r="A125" s="133" t="s">
        <v>197</v>
      </c>
      <c r="B125" s="133">
        <v>1</v>
      </c>
      <c r="C125" s="37"/>
    </row>
    <row r="126" spans="1:8" ht="15">
      <c r="A126" s="176" t="s">
        <v>7</v>
      </c>
      <c r="B126" s="133">
        <v>12114</v>
      </c>
      <c r="C126" s="37"/>
    </row>
    <row r="127" spans="1:8" ht="14.25">
      <c r="A127" s="96" t="s">
        <v>166</v>
      </c>
      <c r="B127" s="96"/>
      <c r="C127" s="96"/>
      <c r="D127" s="37"/>
      <c r="E127" s="37"/>
      <c r="F127" s="37"/>
      <c r="G127" s="37"/>
      <c r="H127" s="37"/>
    </row>
    <row r="128" spans="1:8" ht="14.25">
      <c r="B128" s="37"/>
      <c r="C128" s="37"/>
      <c r="D128" s="37"/>
      <c r="E128" s="37"/>
      <c r="F128" s="37"/>
      <c r="G128" s="37"/>
      <c r="H128" s="37"/>
    </row>
    <row r="129" spans="2:8" ht="14.25">
      <c r="C129" s="37"/>
      <c r="D129" s="37"/>
      <c r="E129" s="37"/>
      <c r="F129" s="37"/>
      <c r="G129" s="37"/>
      <c r="H129" s="37"/>
    </row>
    <row r="130" spans="2:8" ht="14.25">
      <c r="B130" s="37"/>
      <c r="C130" s="37"/>
      <c r="D130" s="37"/>
      <c r="E130" s="37"/>
      <c r="F130" s="37"/>
      <c r="G130" s="37"/>
      <c r="H130" s="37"/>
    </row>
    <row r="131" spans="2:8" ht="14.25">
      <c r="B131" s="37"/>
      <c r="C131" s="37"/>
      <c r="D131" s="37"/>
      <c r="E131" s="37"/>
      <c r="F131" s="37"/>
      <c r="G131" s="37"/>
      <c r="H131" s="37"/>
    </row>
    <row r="132" spans="2:8" ht="14.25">
      <c r="B132" s="37"/>
      <c r="C132" s="37"/>
      <c r="D132" s="37"/>
      <c r="E132" s="37"/>
      <c r="F132" s="37"/>
      <c r="G132" s="37"/>
      <c r="H132" s="37"/>
    </row>
    <row r="133" spans="2:8" ht="14.25">
      <c r="B133" s="37"/>
      <c r="C133" s="37"/>
      <c r="D133" s="37"/>
      <c r="E133" s="37"/>
      <c r="F133" s="37"/>
      <c r="G133" s="37"/>
      <c r="H133" s="37"/>
    </row>
    <row r="134" spans="2:8" ht="14.25">
      <c r="B134" s="37"/>
      <c r="C134" s="37"/>
      <c r="D134" s="37"/>
      <c r="E134" s="37"/>
      <c r="F134" s="37"/>
      <c r="G134" s="37"/>
      <c r="H134" s="37"/>
    </row>
    <row r="136" spans="2:8">
      <c r="C136" s="29"/>
    </row>
    <row r="137" spans="2:8">
      <c r="C137" s="29"/>
    </row>
  </sheetData>
  <mergeCells count="1">
    <mergeCell ref="A127:C127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1:F21"/>
  <sheetViews>
    <sheetView workbookViewId="0">
      <selection activeCell="F24" sqref="F24"/>
    </sheetView>
  </sheetViews>
  <sheetFormatPr defaultRowHeight="12.75"/>
  <cols>
    <col min="1" max="1" width="45.28515625" customWidth="1"/>
    <col min="2" max="2" width="33.7109375" customWidth="1"/>
  </cols>
  <sheetData>
    <row r="1" spans="1:6" ht="49.9" customHeight="1">
      <c r="A1" s="293" t="s">
        <v>426</v>
      </c>
      <c r="B1" s="293"/>
      <c r="C1" s="66"/>
      <c r="D1" s="66"/>
      <c r="E1" s="66"/>
      <c r="F1" s="66"/>
    </row>
    <row r="2" spans="1:6" s="37" customFormat="1" ht="15">
      <c r="A2" s="294" t="s">
        <v>143</v>
      </c>
      <c r="B2" s="295" t="s">
        <v>187</v>
      </c>
    </row>
    <row r="3" spans="1:6" s="37" customFormat="1" ht="14.25">
      <c r="A3" s="296" t="s">
        <v>170</v>
      </c>
      <c r="B3" s="297">
        <v>2.2306497432093928</v>
      </c>
    </row>
    <row r="4" spans="1:6" s="37" customFormat="1" ht="14.25">
      <c r="A4" s="296" t="s">
        <v>171</v>
      </c>
      <c r="B4" s="297">
        <v>7.0124127121846094</v>
      </c>
    </row>
    <row r="5" spans="1:6" s="37" customFormat="1" ht="14.25">
      <c r="A5" s="296" t="s">
        <v>172</v>
      </c>
      <c r="B5" s="297">
        <v>0.95999104381533462</v>
      </c>
    </row>
    <row r="6" spans="1:6" s="37" customFormat="1" ht="14.25">
      <c r="A6" s="296" t="s">
        <v>173</v>
      </c>
      <c r="B6" s="297">
        <v>5.0434514896654026</v>
      </c>
    </row>
    <row r="7" spans="1:6" s="37" customFormat="1" ht="14.25">
      <c r="A7" s="296" t="s">
        <v>174</v>
      </c>
      <c r="B7" s="297">
        <v>1.7618494521333912</v>
      </c>
    </row>
    <row r="8" spans="1:6" s="37" customFormat="1" ht="14.25">
      <c r="A8" s="296" t="s">
        <v>175</v>
      </c>
      <c r="B8" s="297">
        <v>0.57095677241495124</v>
      </c>
    </row>
    <row r="9" spans="1:6" s="37" customFormat="1" ht="14.25">
      <c r="A9" s="296" t="s">
        <v>176</v>
      </c>
      <c r="B9" s="297">
        <v>1.6135126436138205</v>
      </c>
    </row>
    <row r="10" spans="1:6" s="37" customFormat="1" ht="14.25">
      <c r="A10" s="296" t="s">
        <v>177</v>
      </c>
      <c r="B10" s="297">
        <v>0.50658419513287345</v>
      </c>
    </row>
    <row r="11" spans="1:6" s="37" customFormat="1" ht="14.25">
      <c r="A11" s="296" t="s">
        <v>178</v>
      </c>
      <c r="B11" s="297">
        <v>0.3764396367147595</v>
      </c>
    </row>
    <row r="12" spans="1:6" s="37" customFormat="1" ht="14.25">
      <c r="A12" s="296" t="s">
        <v>179</v>
      </c>
      <c r="B12" s="297">
        <v>0.4771967141997509</v>
      </c>
    </row>
    <row r="13" spans="1:6" s="37" customFormat="1" ht="14.25">
      <c r="A13" s="296" t="s">
        <v>180</v>
      </c>
      <c r="B13" s="297">
        <v>2.2236527239396016</v>
      </c>
    </row>
    <row r="14" spans="1:6" s="37" customFormat="1" ht="14.25">
      <c r="A14" s="296" t="s">
        <v>181</v>
      </c>
      <c r="B14" s="297">
        <v>1.2860521417875985</v>
      </c>
    </row>
    <row r="15" spans="1:6" s="37" customFormat="1" ht="14.25">
      <c r="A15" s="296" t="s">
        <v>182</v>
      </c>
      <c r="B15" s="297">
        <v>0.28967659776935023</v>
      </c>
    </row>
    <row r="16" spans="1:6" s="37" customFormat="1" ht="14.25">
      <c r="A16" s="296" t="s">
        <v>183</v>
      </c>
      <c r="B16" s="297">
        <v>1.2846527379336403</v>
      </c>
    </row>
    <row r="17" spans="1:2" s="37" customFormat="1" ht="14.25">
      <c r="A17" s="296" t="s">
        <v>184</v>
      </c>
      <c r="B17" s="297">
        <v>63.520340335017281</v>
      </c>
    </row>
    <row r="18" spans="1:2" s="37" customFormat="1" ht="15">
      <c r="A18" s="298" t="s">
        <v>253</v>
      </c>
      <c r="B18" s="299">
        <v>18.663849200240698</v>
      </c>
    </row>
    <row r="19" spans="1:2" s="37" customFormat="1" ht="14.25">
      <c r="A19" s="296" t="s">
        <v>185</v>
      </c>
      <c r="B19" s="297">
        <v>5.3177346450412122</v>
      </c>
    </row>
    <row r="20" spans="1:2" s="37" customFormat="1" ht="15">
      <c r="A20" s="294" t="s">
        <v>186</v>
      </c>
      <c r="B20" s="299">
        <v>100</v>
      </c>
    </row>
    <row r="21" spans="1:2" s="37" customFormat="1" ht="14.25">
      <c r="A21" s="292" t="s">
        <v>188</v>
      </c>
      <c r="B21" s="292"/>
    </row>
  </sheetData>
  <mergeCells count="1">
    <mergeCell ref="A21:B21"/>
  </mergeCell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H79"/>
  <sheetViews>
    <sheetView topLeftCell="A4" workbookViewId="0"/>
  </sheetViews>
  <sheetFormatPr defaultRowHeight="12.75"/>
  <cols>
    <col min="1" max="1" width="39.28515625" customWidth="1"/>
    <col min="2" max="2" width="28.140625" customWidth="1"/>
    <col min="3" max="3" width="64.7109375" customWidth="1"/>
    <col min="7" max="7" width="17.5703125" customWidth="1"/>
  </cols>
  <sheetData>
    <row r="1" spans="1:8" ht="63.6" customHeight="1">
      <c r="A1" s="300" t="s">
        <v>398</v>
      </c>
      <c r="B1" s="300"/>
      <c r="C1" s="300"/>
      <c r="D1" s="67"/>
      <c r="E1" s="67"/>
      <c r="F1" s="67"/>
      <c r="G1" s="67"/>
      <c r="H1" s="67"/>
    </row>
    <row r="2" spans="1:8" ht="31.7" customHeight="1">
      <c r="A2" s="301" t="s">
        <v>399</v>
      </c>
      <c r="B2" s="301" t="s">
        <v>256</v>
      </c>
      <c r="C2" s="301" t="s">
        <v>400</v>
      </c>
    </row>
    <row r="3" spans="1:8" s="37" customFormat="1" ht="14.25">
      <c r="A3" s="133" t="s">
        <v>35</v>
      </c>
      <c r="B3" s="133">
        <v>12946</v>
      </c>
      <c r="C3" s="302">
        <v>81.206874921590767</v>
      </c>
    </row>
    <row r="4" spans="1:8" s="37" customFormat="1" ht="14.25">
      <c r="A4" s="133" t="s">
        <v>42</v>
      </c>
      <c r="B4" s="133">
        <v>2088</v>
      </c>
      <c r="C4" s="302">
        <v>13.097478359051562</v>
      </c>
    </row>
    <row r="5" spans="1:8" s="37" customFormat="1" ht="14.25">
      <c r="A5" s="133" t="s">
        <v>39</v>
      </c>
      <c r="B5" s="133">
        <v>249</v>
      </c>
      <c r="C5" s="302">
        <v>1.5619119307489651</v>
      </c>
    </row>
    <row r="6" spans="1:8" s="37" customFormat="1" ht="14.25">
      <c r="A6" s="133" t="s">
        <v>73</v>
      </c>
      <c r="B6" s="133">
        <v>79</v>
      </c>
      <c r="C6" s="302">
        <v>0.49554635553882825</v>
      </c>
    </row>
    <row r="7" spans="1:8" s="37" customFormat="1" ht="14.25">
      <c r="A7" s="133" t="s">
        <v>360</v>
      </c>
      <c r="B7" s="133">
        <v>60</v>
      </c>
      <c r="C7" s="302">
        <v>0.37636432066240116</v>
      </c>
    </row>
    <row r="8" spans="1:8" s="37" customFormat="1" ht="14.25">
      <c r="A8" s="133" t="s">
        <v>64</v>
      </c>
      <c r="B8" s="133">
        <v>47</v>
      </c>
      <c r="C8" s="302">
        <v>0.29481871785221431</v>
      </c>
    </row>
    <row r="9" spans="1:8" s="37" customFormat="1" ht="14.25">
      <c r="A9" s="133" t="s">
        <v>363</v>
      </c>
      <c r="B9" s="133">
        <v>43</v>
      </c>
      <c r="C9" s="302">
        <v>0.26972776314138752</v>
      </c>
    </row>
    <row r="10" spans="1:8" s="37" customFormat="1" ht="14.25">
      <c r="A10" s="133" t="s">
        <v>72</v>
      </c>
      <c r="B10" s="133">
        <v>39</v>
      </c>
      <c r="C10" s="302">
        <v>0.24463680843056076</v>
      </c>
    </row>
    <row r="11" spans="1:8" s="37" customFormat="1" ht="14.25">
      <c r="A11" s="133" t="s">
        <v>36</v>
      </c>
      <c r="B11" s="133">
        <v>38</v>
      </c>
      <c r="C11" s="302">
        <v>0.23836406975285407</v>
      </c>
    </row>
    <row r="12" spans="1:8" s="37" customFormat="1" ht="14.25">
      <c r="A12" s="133" t="s">
        <v>74</v>
      </c>
      <c r="B12" s="133">
        <v>28</v>
      </c>
      <c r="C12" s="302">
        <v>0.17563668297578722</v>
      </c>
    </row>
    <row r="13" spans="1:8" s="37" customFormat="1" ht="14.25">
      <c r="A13" s="133" t="s">
        <v>66</v>
      </c>
      <c r="B13" s="133">
        <v>26</v>
      </c>
      <c r="C13" s="302">
        <v>0.16309120562037385</v>
      </c>
    </row>
    <row r="14" spans="1:8" s="37" customFormat="1" ht="14.25">
      <c r="A14" s="133" t="s">
        <v>123</v>
      </c>
      <c r="B14" s="133">
        <v>22</v>
      </c>
      <c r="C14" s="302">
        <v>0.1380002509095471</v>
      </c>
    </row>
    <row r="15" spans="1:8" s="37" customFormat="1" ht="14.25">
      <c r="A15" s="133" t="s">
        <v>157</v>
      </c>
      <c r="B15" s="133">
        <v>18</v>
      </c>
      <c r="C15" s="302">
        <v>0.11290929619872037</v>
      </c>
    </row>
    <row r="16" spans="1:8" s="37" customFormat="1" ht="14.25">
      <c r="A16" s="133" t="s">
        <v>149</v>
      </c>
      <c r="B16" s="133">
        <v>15</v>
      </c>
      <c r="C16" s="302">
        <v>9.4091080165600291E-2</v>
      </c>
    </row>
    <row r="17" spans="1:3" s="37" customFormat="1" ht="14.25">
      <c r="A17" s="133" t="s">
        <v>361</v>
      </c>
      <c r="B17" s="133">
        <v>15</v>
      </c>
      <c r="C17" s="302">
        <v>9.4091080165600291E-2</v>
      </c>
    </row>
    <row r="18" spans="1:3" s="37" customFormat="1" ht="14.25">
      <c r="A18" s="133" t="s">
        <v>362</v>
      </c>
      <c r="B18" s="133">
        <v>15</v>
      </c>
      <c r="C18" s="302">
        <v>9.4091080165600291E-2</v>
      </c>
    </row>
    <row r="19" spans="1:3" s="37" customFormat="1" ht="14.25">
      <c r="A19" s="133" t="s">
        <v>76</v>
      </c>
      <c r="B19" s="133">
        <v>11</v>
      </c>
      <c r="C19" s="302">
        <v>6.9000125454773548E-2</v>
      </c>
    </row>
    <row r="20" spans="1:3" s="37" customFormat="1" ht="14.25">
      <c r="A20" s="133" t="s">
        <v>44</v>
      </c>
      <c r="B20" s="133">
        <v>10</v>
      </c>
      <c r="C20" s="302">
        <v>6.2727386777066865E-2</v>
      </c>
    </row>
    <row r="21" spans="1:3" s="37" customFormat="1" ht="14.25">
      <c r="A21" s="133" t="s">
        <v>56</v>
      </c>
      <c r="B21" s="133">
        <v>10</v>
      </c>
      <c r="C21" s="302">
        <v>6.2727386777066865E-2</v>
      </c>
    </row>
    <row r="22" spans="1:3" s="37" customFormat="1" ht="14.25">
      <c r="A22" s="133" t="s">
        <v>82</v>
      </c>
      <c r="B22" s="133">
        <v>10</v>
      </c>
      <c r="C22" s="302">
        <v>6.2727386777066865E-2</v>
      </c>
    </row>
    <row r="23" spans="1:3" s="37" customFormat="1" ht="14.25">
      <c r="A23" s="133" t="s">
        <v>43</v>
      </c>
      <c r="B23" s="133">
        <v>9</v>
      </c>
      <c r="C23" s="302">
        <v>5.6454648099360183E-2</v>
      </c>
    </row>
    <row r="24" spans="1:3" s="37" customFormat="1" ht="14.25">
      <c r="A24" s="133" t="s">
        <v>54</v>
      </c>
      <c r="B24" s="133">
        <v>9</v>
      </c>
      <c r="C24" s="302">
        <v>5.6454648099360183E-2</v>
      </c>
    </row>
    <row r="25" spans="1:3" s="37" customFormat="1" ht="14.25">
      <c r="A25" s="133" t="s">
        <v>38</v>
      </c>
      <c r="B25" s="133">
        <v>7</v>
      </c>
      <c r="C25" s="302">
        <v>4.3909170743946804E-2</v>
      </c>
    </row>
    <row r="26" spans="1:3" s="37" customFormat="1" ht="14.25">
      <c r="A26" s="133" t="s">
        <v>55</v>
      </c>
      <c r="B26" s="133">
        <v>7</v>
      </c>
      <c r="C26" s="302">
        <v>4.3909170743946804E-2</v>
      </c>
    </row>
    <row r="27" spans="1:3" s="37" customFormat="1" ht="14.25">
      <c r="A27" s="133" t="s">
        <v>50</v>
      </c>
      <c r="B27" s="133">
        <v>7</v>
      </c>
      <c r="C27" s="302">
        <v>4.3909170743946804E-2</v>
      </c>
    </row>
    <row r="28" spans="1:3" s="37" customFormat="1" ht="14.25">
      <c r="A28" s="133" t="s">
        <v>61</v>
      </c>
      <c r="B28" s="133">
        <v>7</v>
      </c>
      <c r="C28" s="302">
        <v>4.3909170743946804E-2</v>
      </c>
    </row>
    <row r="29" spans="1:3" s="37" customFormat="1" ht="14.25">
      <c r="A29" s="133" t="s">
        <v>63</v>
      </c>
      <c r="B29" s="133">
        <v>7</v>
      </c>
      <c r="C29" s="302">
        <v>4.3909170743946804E-2</v>
      </c>
    </row>
    <row r="30" spans="1:3" s="37" customFormat="1" ht="14.25">
      <c r="A30" s="133" t="s">
        <v>34</v>
      </c>
      <c r="B30" s="133">
        <v>6</v>
      </c>
      <c r="C30" s="302">
        <v>3.7636432066240122E-2</v>
      </c>
    </row>
    <row r="31" spans="1:3" s="37" customFormat="1" ht="14.25">
      <c r="A31" s="133" t="s">
        <v>60</v>
      </c>
      <c r="B31" s="133">
        <v>6</v>
      </c>
      <c r="C31" s="302">
        <v>3.7636432066240122E-2</v>
      </c>
    </row>
    <row r="32" spans="1:3" s="37" customFormat="1" ht="14.25">
      <c r="A32" s="133" t="s">
        <v>79</v>
      </c>
      <c r="B32" s="133">
        <v>6</v>
      </c>
      <c r="C32" s="302">
        <v>3.7636432066240122E-2</v>
      </c>
    </row>
    <row r="33" spans="1:3" s="37" customFormat="1" ht="14.25">
      <c r="A33" s="133" t="s">
        <v>58</v>
      </c>
      <c r="B33" s="133">
        <v>6</v>
      </c>
      <c r="C33" s="302">
        <v>3.7636432066240122E-2</v>
      </c>
    </row>
    <row r="34" spans="1:3" s="37" customFormat="1" ht="14.25">
      <c r="A34" s="133" t="s">
        <v>8</v>
      </c>
      <c r="B34" s="133">
        <v>5</v>
      </c>
      <c r="C34" s="302">
        <v>3.1363693388533433E-2</v>
      </c>
    </row>
    <row r="35" spans="1:3" s="37" customFormat="1" ht="14.25">
      <c r="A35" s="133" t="s">
        <v>92</v>
      </c>
      <c r="B35" s="133">
        <v>5</v>
      </c>
      <c r="C35" s="302">
        <v>3.1363693388533433E-2</v>
      </c>
    </row>
    <row r="36" spans="1:3" s="37" customFormat="1" ht="14.25">
      <c r="A36" s="133" t="s">
        <v>163</v>
      </c>
      <c r="B36" s="133">
        <v>5</v>
      </c>
      <c r="C36" s="302">
        <v>3.1363693388533433E-2</v>
      </c>
    </row>
    <row r="37" spans="1:3" s="37" customFormat="1" ht="14.25">
      <c r="A37" s="133" t="s">
        <v>46</v>
      </c>
      <c r="B37" s="133">
        <v>4</v>
      </c>
      <c r="C37" s="302">
        <v>2.509095471082675E-2</v>
      </c>
    </row>
    <row r="38" spans="1:3" s="37" customFormat="1" ht="14.25">
      <c r="A38" s="133" t="s">
        <v>45</v>
      </c>
      <c r="B38" s="133">
        <v>4</v>
      </c>
      <c r="C38" s="302">
        <v>2.509095471082675E-2</v>
      </c>
    </row>
    <row r="39" spans="1:3" s="37" customFormat="1" ht="14.25">
      <c r="A39" s="133" t="s">
        <v>161</v>
      </c>
      <c r="B39" s="133">
        <v>4</v>
      </c>
      <c r="C39" s="302">
        <v>2.509095471082675E-2</v>
      </c>
    </row>
    <row r="40" spans="1:3" s="37" customFormat="1" ht="14.25">
      <c r="A40" s="133" t="s">
        <v>59</v>
      </c>
      <c r="B40" s="133">
        <v>4</v>
      </c>
      <c r="C40" s="302">
        <v>2.509095471082675E-2</v>
      </c>
    </row>
    <row r="41" spans="1:3" s="37" customFormat="1" ht="14.25">
      <c r="A41" s="133" t="s">
        <v>151</v>
      </c>
      <c r="B41" s="133">
        <v>4</v>
      </c>
      <c r="C41" s="302">
        <v>2.509095471082675E-2</v>
      </c>
    </row>
    <row r="42" spans="1:3" s="37" customFormat="1" ht="14.25">
      <c r="A42" s="133" t="s">
        <v>93</v>
      </c>
      <c r="B42" s="133">
        <v>4</v>
      </c>
      <c r="C42" s="302">
        <v>2.509095471082675E-2</v>
      </c>
    </row>
    <row r="43" spans="1:3" s="37" customFormat="1" ht="14.25">
      <c r="A43" s="133" t="s">
        <v>129</v>
      </c>
      <c r="B43" s="133">
        <v>4</v>
      </c>
      <c r="C43" s="302">
        <v>2.509095471082675E-2</v>
      </c>
    </row>
    <row r="44" spans="1:3" s="37" customFormat="1" ht="14.25">
      <c r="A44" s="133" t="s">
        <v>167</v>
      </c>
      <c r="B44" s="133">
        <v>3</v>
      </c>
      <c r="C44" s="302">
        <v>1.8818216033120061E-2</v>
      </c>
    </row>
    <row r="45" spans="1:3" s="37" customFormat="1" ht="14.25">
      <c r="A45" s="133" t="s">
        <v>77</v>
      </c>
      <c r="B45" s="133">
        <v>3</v>
      </c>
      <c r="C45" s="302">
        <v>1.8818216033120061E-2</v>
      </c>
    </row>
    <row r="46" spans="1:3" s="37" customFormat="1" ht="14.25">
      <c r="A46" s="133" t="s">
        <v>204</v>
      </c>
      <c r="B46" s="133">
        <v>3</v>
      </c>
      <c r="C46" s="302">
        <v>1.8818216033120061E-2</v>
      </c>
    </row>
    <row r="47" spans="1:3" s="37" customFormat="1" ht="14.25">
      <c r="A47" s="133" t="s">
        <v>97</v>
      </c>
      <c r="B47" s="133">
        <v>3</v>
      </c>
      <c r="C47" s="302">
        <v>1.8818216033120061E-2</v>
      </c>
    </row>
    <row r="48" spans="1:3" s="37" customFormat="1" ht="14.25">
      <c r="A48" s="133" t="s">
        <v>160</v>
      </c>
      <c r="B48" s="133">
        <v>2</v>
      </c>
      <c r="C48" s="302">
        <v>1.2545477355413375E-2</v>
      </c>
    </row>
    <row r="49" spans="1:3" s="37" customFormat="1" ht="14.25">
      <c r="A49" s="133" t="s">
        <v>164</v>
      </c>
      <c r="B49" s="133">
        <v>2</v>
      </c>
      <c r="C49" s="302">
        <v>1.2545477355413375E-2</v>
      </c>
    </row>
    <row r="50" spans="1:3" s="37" customFormat="1" ht="14.25">
      <c r="A50" s="133" t="s">
        <v>37</v>
      </c>
      <c r="B50" s="133">
        <v>2</v>
      </c>
      <c r="C50" s="302">
        <v>1.2545477355413375E-2</v>
      </c>
    </row>
    <row r="51" spans="1:3" s="37" customFormat="1" ht="14.25">
      <c r="A51" s="133" t="s">
        <v>86</v>
      </c>
      <c r="B51" s="133">
        <v>2</v>
      </c>
      <c r="C51" s="302">
        <v>1.2545477355413375E-2</v>
      </c>
    </row>
    <row r="52" spans="1:3" s="37" customFormat="1" ht="14.25">
      <c r="A52" s="133" t="s">
        <v>9</v>
      </c>
      <c r="B52" s="133">
        <v>2</v>
      </c>
      <c r="C52" s="302">
        <v>1.2545477355413375E-2</v>
      </c>
    </row>
    <row r="53" spans="1:3" s="37" customFormat="1" ht="14.25">
      <c r="A53" s="133" t="s">
        <v>119</v>
      </c>
      <c r="B53" s="133">
        <v>2</v>
      </c>
      <c r="C53" s="302">
        <v>1.2545477355413375E-2</v>
      </c>
    </row>
    <row r="54" spans="1:3" s="37" customFormat="1" ht="14.25">
      <c r="A54" s="133" t="s">
        <v>98</v>
      </c>
      <c r="B54" s="133">
        <v>2</v>
      </c>
      <c r="C54" s="302">
        <v>1.2545477355413375E-2</v>
      </c>
    </row>
    <row r="55" spans="1:3" s="37" customFormat="1" ht="14.25">
      <c r="A55" s="133" t="s">
        <v>94</v>
      </c>
      <c r="B55" s="133">
        <v>2</v>
      </c>
      <c r="C55" s="302">
        <v>1.2545477355413375E-2</v>
      </c>
    </row>
    <row r="56" spans="1:3" s="37" customFormat="1" ht="14.25">
      <c r="A56" s="133" t="s">
        <v>62</v>
      </c>
      <c r="B56" s="133">
        <v>2</v>
      </c>
      <c r="C56" s="302">
        <v>1.2545477355413375E-2</v>
      </c>
    </row>
    <row r="57" spans="1:3" s="37" customFormat="1" ht="14.25">
      <c r="A57" s="133" t="s">
        <v>95</v>
      </c>
      <c r="B57" s="133">
        <v>2</v>
      </c>
      <c r="C57" s="302">
        <v>1.2545477355413375E-2</v>
      </c>
    </row>
    <row r="58" spans="1:3" s="37" customFormat="1" ht="14.25">
      <c r="A58" s="133" t="s">
        <v>41</v>
      </c>
      <c r="B58" s="133">
        <v>1</v>
      </c>
      <c r="C58" s="302">
        <v>6.2727386777066876E-3</v>
      </c>
    </row>
    <row r="59" spans="1:3" s="37" customFormat="1" ht="14.25">
      <c r="A59" s="133" t="s">
        <v>40</v>
      </c>
      <c r="B59" s="133">
        <v>1</v>
      </c>
      <c r="C59" s="302">
        <v>6.2727386777066876E-3</v>
      </c>
    </row>
    <row r="60" spans="1:3" s="37" customFormat="1" ht="14.25">
      <c r="A60" s="133" t="s">
        <v>102</v>
      </c>
      <c r="B60" s="133">
        <v>1</v>
      </c>
      <c r="C60" s="302">
        <v>6.2727386777066876E-3</v>
      </c>
    </row>
    <row r="61" spans="1:3" s="37" customFormat="1" ht="14.25">
      <c r="A61" s="133" t="s">
        <v>127</v>
      </c>
      <c r="B61" s="133">
        <v>1</v>
      </c>
      <c r="C61" s="302">
        <v>6.2727386777066876E-3</v>
      </c>
    </row>
    <row r="62" spans="1:3" s="37" customFormat="1" ht="14.25">
      <c r="A62" s="133" t="s">
        <v>118</v>
      </c>
      <c r="B62" s="133">
        <v>1</v>
      </c>
      <c r="C62" s="302">
        <v>6.2727386777066876E-3</v>
      </c>
    </row>
    <row r="63" spans="1:3" s="37" customFormat="1" ht="14.25">
      <c r="A63" s="133" t="s">
        <v>99</v>
      </c>
      <c r="B63" s="133">
        <v>1</v>
      </c>
      <c r="C63" s="302">
        <v>6.2727386777066876E-3</v>
      </c>
    </row>
    <row r="64" spans="1:3" s="37" customFormat="1" ht="14.25">
      <c r="A64" s="133" t="s">
        <v>364</v>
      </c>
      <c r="B64" s="133">
        <v>1</v>
      </c>
      <c r="C64" s="302">
        <v>6.2727386777066876E-3</v>
      </c>
    </row>
    <row r="65" spans="1:3" s="37" customFormat="1" ht="14.25">
      <c r="A65" s="133" t="s">
        <v>365</v>
      </c>
      <c r="B65" s="133">
        <v>1</v>
      </c>
      <c r="C65" s="302">
        <v>6.2727386777066876E-3</v>
      </c>
    </row>
    <row r="66" spans="1:3" s="37" customFormat="1" ht="14.25">
      <c r="A66" s="133" t="s">
        <v>87</v>
      </c>
      <c r="B66" s="133">
        <v>1</v>
      </c>
      <c r="C66" s="302">
        <v>6.2727386777066876E-3</v>
      </c>
    </row>
    <row r="67" spans="1:3" s="37" customFormat="1" ht="14.25">
      <c r="A67" s="133" t="s">
        <v>90</v>
      </c>
      <c r="B67" s="133">
        <v>1</v>
      </c>
      <c r="C67" s="302">
        <v>6.2727386777066876E-3</v>
      </c>
    </row>
    <row r="68" spans="1:3" s="37" customFormat="1" ht="14.25">
      <c r="A68" s="133" t="s">
        <v>80</v>
      </c>
      <c r="B68" s="133">
        <v>1</v>
      </c>
      <c r="C68" s="302">
        <v>6.2727386777066876E-3</v>
      </c>
    </row>
    <row r="69" spans="1:3" s="37" customFormat="1" ht="14.25">
      <c r="A69" s="133" t="s">
        <v>81</v>
      </c>
      <c r="B69" s="133">
        <v>1</v>
      </c>
      <c r="C69" s="302">
        <v>6.2727386777066876E-3</v>
      </c>
    </row>
    <row r="70" spans="1:3" s="37" customFormat="1" ht="14.25">
      <c r="A70" s="133" t="s">
        <v>203</v>
      </c>
      <c r="B70" s="133">
        <v>1</v>
      </c>
      <c r="C70" s="302">
        <v>6.2727386777066876E-3</v>
      </c>
    </row>
    <row r="71" spans="1:3" s="37" customFormat="1" ht="14.25">
      <c r="A71" s="133" t="s">
        <v>162</v>
      </c>
      <c r="B71" s="133">
        <v>1</v>
      </c>
      <c r="C71" s="302">
        <v>6.2727386777066876E-3</v>
      </c>
    </row>
    <row r="72" spans="1:3" s="37" customFormat="1" ht="14.25">
      <c r="A72" s="133" t="s">
        <v>336</v>
      </c>
      <c r="B72" s="133">
        <v>1</v>
      </c>
      <c r="C72" s="302">
        <v>6.2727386777066876E-3</v>
      </c>
    </row>
    <row r="73" spans="1:3" ht="14.25">
      <c r="A73" s="133" t="s">
        <v>67</v>
      </c>
      <c r="B73" s="133">
        <v>1</v>
      </c>
      <c r="C73" s="302">
        <v>6.2727386777066876E-3</v>
      </c>
    </row>
    <row r="74" spans="1:3" ht="14.25">
      <c r="A74" s="133" t="s">
        <v>152</v>
      </c>
      <c r="B74" s="133">
        <v>1</v>
      </c>
      <c r="C74" s="302">
        <v>6.2727386777066876E-3</v>
      </c>
    </row>
    <row r="75" spans="1:3" ht="14.25">
      <c r="A75" s="133" t="s">
        <v>169</v>
      </c>
      <c r="B75" s="133">
        <v>1</v>
      </c>
      <c r="C75" s="302">
        <v>6.2727386777066876E-3</v>
      </c>
    </row>
    <row r="76" spans="1:3" ht="14.25">
      <c r="A76" s="133" t="s">
        <v>83</v>
      </c>
      <c r="B76" s="133">
        <v>1</v>
      </c>
      <c r="C76" s="302">
        <v>6.2727386777066876E-3</v>
      </c>
    </row>
    <row r="77" spans="1:3" ht="14.25">
      <c r="A77" s="133" t="s">
        <v>401</v>
      </c>
      <c r="B77" s="133">
        <v>1</v>
      </c>
      <c r="C77" s="302">
        <v>6.2727386777066876E-3</v>
      </c>
    </row>
    <row r="78" spans="1:3" ht="14.25">
      <c r="A78" s="133" t="s">
        <v>70</v>
      </c>
      <c r="B78" s="133">
        <v>1</v>
      </c>
      <c r="C78" s="302">
        <v>6.2727386777066876E-3</v>
      </c>
    </row>
    <row r="79" spans="1:3" ht="14.25">
      <c r="A79" s="86" t="s">
        <v>402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  <pageSetUpPr fitToPage="1"/>
  </sheetPr>
  <dimension ref="A1:L33"/>
  <sheetViews>
    <sheetView zoomScaleNormal="100" workbookViewId="0">
      <selection activeCell="C21" sqref="C21"/>
    </sheetView>
  </sheetViews>
  <sheetFormatPr defaultRowHeight="12.75"/>
  <cols>
    <col min="1" max="1" width="21.28515625" customWidth="1"/>
    <col min="2" max="2" width="36.5703125" customWidth="1"/>
    <col min="3" max="3" width="30.7109375" customWidth="1"/>
    <col min="4" max="4" width="34.28515625" customWidth="1"/>
    <col min="5" max="5" width="34" customWidth="1"/>
    <col min="6" max="6" width="33.42578125" customWidth="1"/>
    <col min="9" max="10" width="9.140625" bestFit="1" customWidth="1"/>
    <col min="11" max="11" width="9.7109375" bestFit="1" customWidth="1"/>
  </cols>
  <sheetData>
    <row r="1" spans="1:12" ht="20.25">
      <c r="A1" s="128" t="s">
        <v>393</v>
      </c>
      <c r="B1" s="129"/>
      <c r="C1" s="129"/>
      <c r="D1" s="129"/>
      <c r="E1" s="129"/>
      <c r="F1" s="130"/>
    </row>
    <row r="2" spans="1:12" s="37" customFormat="1" ht="43.9" customHeight="1">
      <c r="A2" s="303" t="s">
        <v>0</v>
      </c>
      <c r="B2" s="304" t="s">
        <v>254</v>
      </c>
      <c r="C2" s="304" t="s">
        <v>259</v>
      </c>
      <c r="D2" s="304" t="s">
        <v>260</v>
      </c>
      <c r="E2" s="304" t="s">
        <v>232</v>
      </c>
      <c r="F2" s="304" t="s">
        <v>261</v>
      </c>
    </row>
    <row r="3" spans="1:12" s="37" customFormat="1" ht="15">
      <c r="A3" s="284" t="s">
        <v>5</v>
      </c>
      <c r="B3" s="38">
        <v>536.15099999999995</v>
      </c>
      <c r="C3" s="38">
        <v>100</v>
      </c>
      <c r="D3" s="38">
        <v>92.081977968378055</v>
      </c>
      <c r="E3" s="111">
        <v>114.2316006505053</v>
      </c>
      <c r="F3" s="111">
        <v>2047.0810583788318</v>
      </c>
      <c r="H3" s="38"/>
      <c r="I3" s="41"/>
      <c r="J3" s="41"/>
      <c r="K3" s="45"/>
      <c r="L3" s="45"/>
    </row>
    <row r="4" spans="1:12" s="37" customFormat="1" ht="15">
      <c r="A4" s="284" t="s">
        <v>25</v>
      </c>
      <c r="B4" s="38">
        <v>117.44199999999999</v>
      </c>
      <c r="C4" s="38">
        <v>21.904649995989935</v>
      </c>
      <c r="D4" s="38">
        <v>91.544871345165987</v>
      </c>
      <c r="E4" s="111">
        <v>115.75911228689006</v>
      </c>
      <c r="F4" s="111">
        <v>3247.8429203539822</v>
      </c>
      <c r="H4" s="38"/>
      <c r="I4" s="41"/>
      <c r="J4" s="41"/>
      <c r="K4" s="45"/>
      <c r="L4" s="45"/>
    </row>
    <row r="5" spans="1:12" s="37" customFormat="1" ht="15">
      <c r="A5" s="284" t="s">
        <v>26</v>
      </c>
      <c r="B5" s="38">
        <v>85.143000000000001</v>
      </c>
      <c r="C5" s="38">
        <v>15.88041428627383</v>
      </c>
      <c r="D5" s="38">
        <v>104.28695662824735</v>
      </c>
      <c r="E5" s="111">
        <v>113.9486380540758</v>
      </c>
      <c r="F5" s="111">
        <v>1473.8272459754198</v>
      </c>
      <c r="H5" s="38"/>
      <c r="I5" s="41"/>
      <c r="J5" s="41"/>
      <c r="K5" s="45"/>
      <c r="L5" s="45"/>
    </row>
    <row r="6" spans="1:12" s="37" customFormat="1" ht="15">
      <c r="A6" s="284" t="s">
        <v>27</v>
      </c>
      <c r="B6" s="38">
        <v>129.26599999999999</v>
      </c>
      <c r="C6" s="38">
        <v>24.109998862260817</v>
      </c>
      <c r="D6" s="38">
        <v>90.271444234166907</v>
      </c>
      <c r="E6" s="111">
        <v>112.30476127909081</v>
      </c>
      <c r="F6" s="111">
        <v>1223.0674614438453</v>
      </c>
      <c r="H6" s="38"/>
      <c r="I6" s="41"/>
      <c r="J6" s="41"/>
      <c r="K6" s="45"/>
      <c r="L6" s="45"/>
    </row>
    <row r="7" spans="1:12" s="37" customFormat="1" ht="15">
      <c r="A7" s="284" t="s">
        <v>28</v>
      </c>
      <c r="B7" s="38">
        <v>146.905</v>
      </c>
      <c r="C7" s="38">
        <v>27.399930243532143</v>
      </c>
      <c r="D7" s="38">
        <v>89.557106715030329</v>
      </c>
      <c r="E7" s="111">
        <v>115.05636070853463</v>
      </c>
      <c r="F7" s="111">
        <v>3124.3088047639303</v>
      </c>
      <c r="H7" s="38"/>
      <c r="I7" s="41"/>
      <c r="J7" s="41"/>
      <c r="K7" s="45"/>
      <c r="L7" s="45"/>
    </row>
    <row r="8" spans="1:12" s="37" customFormat="1" ht="15">
      <c r="A8" s="284" t="s">
        <v>29</v>
      </c>
      <c r="B8" s="38">
        <v>57.395000000000003</v>
      </c>
      <c r="C8" s="38">
        <v>10.705006611943277</v>
      </c>
      <c r="D8" s="38">
        <v>88.17790751267475</v>
      </c>
      <c r="E8" s="111">
        <v>113.82534833469936</v>
      </c>
      <c r="F8" s="111">
        <v>3758.6771447282254</v>
      </c>
      <c r="H8" s="38"/>
      <c r="I8" s="41"/>
      <c r="J8" s="41"/>
      <c r="K8" s="45"/>
      <c r="L8" s="45"/>
    </row>
    <row r="9" spans="1:12" s="37" customFormat="1" ht="14.25">
      <c r="A9" s="92" t="s">
        <v>115</v>
      </c>
      <c r="B9" s="92"/>
      <c r="C9" s="92"/>
    </row>
    <row r="10" spans="1:12">
      <c r="C10" s="11"/>
      <c r="D10" s="11"/>
      <c r="F10" s="10"/>
      <c r="H10" s="10"/>
    </row>
    <row r="11" spans="1:12">
      <c r="B11" s="23"/>
      <c r="C11" s="14"/>
      <c r="D11" s="11"/>
      <c r="E11" s="11"/>
      <c r="F11" s="10"/>
    </row>
    <row r="12" spans="1:12">
      <c r="B12" s="21"/>
      <c r="C12" s="14"/>
      <c r="D12" s="11"/>
      <c r="E12" s="11"/>
      <c r="F12" s="10"/>
    </row>
    <row r="13" spans="1:12">
      <c r="B13" s="5"/>
      <c r="C13" s="23"/>
      <c r="D13" s="5"/>
      <c r="E13" s="2"/>
      <c r="F13" s="2"/>
    </row>
    <row r="14" spans="1:12">
      <c r="B14" s="5"/>
      <c r="C14" s="23"/>
      <c r="D14" s="5"/>
      <c r="E14" s="2"/>
      <c r="F14" s="2"/>
    </row>
    <row r="15" spans="1:12">
      <c r="B15" s="5"/>
      <c r="C15" s="23"/>
      <c r="D15" s="5"/>
      <c r="E15" s="2"/>
      <c r="F15" s="2"/>
    </row>
    <row r="16" spans="1:12">
      <c r="B16" s="5"/>
      <c r="C16" s="23"/>
      <c r="D16" s="5"/>
      <c r="E16" s="2"/>
      <c r="F16" s="2"/>
    </row>
    <row r="17" spans="2:6">
      <c r="B17" s="5"/>
      <c r="C17" s="23"/>
      <c r="D17" s="5"/>
      <c r="E17" s="2"/>
      <c r="F17" s="2"/>
    </row>
    <row r="18" spans="2:6">
      <c r="B18" s="5"/>
      <c r="C18" s="23"/>
      <c r="D18" s="5"/>
      <c r="E18" s="2"/>
      <c r="F18" s="2"/>
    </row>
    <row r="19" spans="2:6">
      <c r="B19" s="5"/>
      <c r="C19" s="23"/>
      <c r="D19" s="23"/>
      <c r="E19" s="2"/>
      <c r="F19" s="2"/>
    </row>
    <row r="20" spans="2:6">
      <c r="B20" s="5"/>
      <c r="C20" s="23"/>
      <c r="D20" s="23"/>
      <c r="E20" s="2"/>
      <c r="F20" s="2"/>
    </row>
    <row r="21" spans="2:6">
      <c r="B21" s="5"/>
      <c r="C21" s="23"/>
      <c r="D21" s="23"/>
      <c r="E21" s="2"/>
      <c r="F21" s="2"/>
    </row>
    <row r="22" spans="2:6">
      <c r="B22" s="5"/>
      <c r="C22" s="23"/>
      <c r="D22" s="23"/>
      <c r="E22" s="2"/>
      <c r="F22" s="2"/>
    </row>
    <row r="23" spans="2:6">
      <c r="B23" s="5"/>
      <c r="C23" s="23"/>
      <c r="D23" s="23"/>
      <c r="E23" s="2"/>
      <c r="F23" s="2"/>
    </row>
    <row r="24" spans="2:6">
      <c r="B24" s="23"/>
      <c r="C24" s="14"/>
      <c r="D24" s="14"/>
      <c r="E24" s="11"/>
      <c r="F24" s="10"/>
    </row>
    <row r="25" spans="2:6">
      <c r="B25" s="21"/>
      <c r="C25" s="14"/>
      <c r="D25" s="14"/>
      <c r="F25" s="11"/>
    </row>
    <row r="26" spans="2:6">
      <c r="B26" s="9"/>
      <c r="C26" s="14"/>
      <c r="D26" s="14"/>
      <c r="F26" s="11"/>
    </row>
    <row r="27" spans="2:6">
      <c r="B27" s="21"/>
      <c r="C27" s="14"/>
      <c r="D27" s="14"/>
      <c r="F27" s="11"/>
    </row>
    <row r="28" spans="2:6">
      <c r="B28" s="9"/>
      <c r="C28" s="14"/>
      <c r="D28" s="14"/>
      <c r="F28" s="11"/>
    </row>
    <row r="29" spans="2:6">
      <c r="B29" s="21"/>
      <c r="C29" s="14"/>
      <c r="D29" s="14"/>
      <c r="F29" s="11"/>
    </row>
    <row r="31" spans="2:6">
      <c r="C31" s="11"/>
      <c r="D31" s="11"/>
      <c r="F31" s="10"/>
    </row>
    <row r="33" spans="3:6">
      <c r="C33" s="11"/>
      <c r="D33" s="11"/>
      <c r="F33" s="10"/>
    </row>
  </sheetData>
  <mergeCells count="1">
    <mergeCell ref="A9:C9"/>
  </mergeCells>
  <phoneticPr fontId="1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8" orientation="landscape" horizontalDpi="300" verticalDpi="300" r:id="rId1"/>
  <headerFooter alignWithMargins="0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  <pageSetUpPr fitToPage="1"/>
  </sheetPr>
  <dimension ref="A1:P55"/>
  <sheetViews>
    <sheetView zoomScaleNormal="100" workbookViewId="0">
      <selection activeCell="D22" sqref="D22"/>
    </sheetView>
  </sheetViews>
  <sheetFormatPr defaultRowHeight="12.75"/>
  <cols>
    <col min="1" max="1" width="21.28515625" customWidth="1"/>
    <col min="2" max="2" width="20.85546875" customWidth="1"/>
    <col min="3" max="3" width="18.7109375" customWidth="1"/>
    <col min="4" max="4" width="18.140625" customWidth="1"/>
    <col min="5" max="5" width="32.7109375" customWidth="1"/>
    <col min="6" max="6" width="28.5703125" customWidth="1"/>
    <col min="7" max="7" width="37.140625" customWidth="1"/>
    <col min="8" max="8" width="35.7109375" customWidth="1"/>
    <col min="9" max="9" width="31.28515625" customWidth="1"/>
    <col min="10" max="10" width="43.5703125" customWidth="1"/>
    <col min="11" max="11" width="39.42578125" customWidth="1"/>
  </cols>
  <sheetData>
    <row r="1" spans="1:16" ht="20.25">
      <c r="A1" s="104" t="s">
        <v>394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</row>
    <row r="2" spans="1:16" s="37" customFormat="1" ht="60">
      <c r="A2" s="303" t="s">
        <v>0</v>
      </c>
      <c r="B2" s="118" t="s">
        <v>237</v>
      </c>
      <c r="C2" s="118" t="s">
        <v>262</v>
      </c>
      <c r="D2" s="118" t="s">
        <v>263</v>
      </c>
      <c r="E2" s="304" t="s">
        <v>226</v>
      </c>
      <c r="F2" s="304" t="s">
        <v>227</v>
      </c>
      <c r="G2" s="304" t="s">
        <v>111</v>
      </c>
      <c r="H2" s="304" t="s">
        <v>112</v>
      </c>
      <c r="I2" s="304" t="s">
        <v>113</v>
      </c>
      <c r="J2" s="304" t="s">
        <v>103</v>
      </c>
      <c r="K2" s="304" t="s">
        <v>114</v>
      </c>
    </row>
    <row r="3" spans="1:16" s="37" customFormat="1" ht="15">
      <c r="A3" s="284" t="s">
        <v>5</v>
      </c>
      <c r="B3" s="109">
        <v>2602</v>
      </c>
      <c r="C3" s="109">
        <v>3999</v>
      </c>
      <c r="D3" s="109">
        <v>5674</v>
      </c>
      <c r="E3" s="109">
        <v>-1675</v>
      </c>
      <c r="F3" s="112">
        <v>-1092</v>
      </c>
      <c r="G3" s="51">
        <v>4.8499999999999996</v>
      </c>
      <c r="H3" s="51">
        <v>7.45</v>
      </c>
      <c r="I3" s="51">
        <v>10.57</v>
      </c>
      <c r="J3" s="51">
        <v>-3.12</v>
      </c>
      <c r="K3" s="113">
        <v>-2</v>
      </c>
    </row>
    <row r="4" spans="1:16" s="37" customFormat="1" ht="15">
      <c r="A4" s="284" t="s">
        <v>25</v>
      </c>
      <c r="B4" s="112">
        <v>505</v>
      </c>
      <c r="C4" s="112">
        <v>962</v>
      </c>
      <c r="D4" s="112">
        <v>1364</v>
      </c>
      <c r="E4" s="109">
        <v>-402</v>
      </c>
      <c r="F4" s="112">
        <v>-252</v>
      </c>
      <c r="G4" s="51">
        <v>4.29</v>
      </c>
      <c r="H4" s="51">
        <v>8.17</v>
      </c>
      <c r="I4" s="51">
        <v>11.58</v>
      </c>
      <c r="J4" s="51">
        <v>-3.41</v>
      </c>
      <c r="K4" s="113">
        <v>-2.1389</v>
      </c>
    </row>
    <row r="5" spans="1:16" s="37" customFormat="1" ht="15">
      <c r="A5" s="284" t="s">
        <v>26</v>
      </c>
      <c r="B5" s="112">
        <v>572</v>
      </c>
      <c r="C5" s="112">
        <v>659</v>
      </c>
      <c r="D5" s="112">
        <v>968</v>
      </c>
      <c r="E5" s="109">
        <v>-309</v>
      </c>
      <c r="F5" s="112">
        <v>315</v>
      </c>
      <c r="G5" s="51">
        <v>6.72</v>
      </c>
      <c r="H5" s="51">
        <v>7.74</v>
      </c>
      <c r="I5" s="51">
        <v>11.37</v>
      </c>
      <c r="J5" s="51">
        <v>-3.63</v>
      </c>
      <c r="K5" s="113">
        <v>3.7002000000000002</v>
      </c>
    </row>
    <row r="6" spans="1:16" s="37" customFormat="1" ht="15">
      <c r="A6" s="284" t="s">
        <v>27</v>
      </c>
      <c r="B6" s="112">
        <v>572</v>
      </c>
      <c r="C6" s="112">
        <v>953</v>
      </c>
      <c r="D6" s="112">
        <v>1319</v>
      </c>
      <c r="E6" s="109">
        <v>-366</v>
      </c>
      <c r="F6" s="112">
        <v>-239</v>
      </c>
      <c r="G6" s="51">
        <v>4.45</v>
      </c>
      <c r="H6" s="51">
        <v>7.41</v>
      </c>
      <c r="I6" s="51">
        <v>10.25</v>
      </c>
      <c r="J6" s="51">
        <v>-2.84</v>
      </c>
      <c r="K6" s="113">
        <v>-1.8575999999999999</v>
      </c>
    </row>
    <row r="7" spans="1:16" s="37" customFormat="1" ht="15">
      <c r="A7" s="284" t="s">
        <v>28</v>
      </c>
      <c r="B7" s="112">
        <v>651</v>
      </c>
      <c r="C7" s="112">
        <v>1061</v>
      </c>
      <c r="D7" s="112">
        <v>1286</v>
      </c>
      <c r="E7" s="109">
        <v>-225</v>
      </c>
      <c r="F7" s="112">
        <v>-601</v>
      </c>
      <c r="G7" s="51">
        <v>4.42</v>
      </c>
      <c r="H7" s="51">
        <v>7.2</v>
      </c>
      <c r="I7" s="51">
        <v>8.7200000000000006</v>
      </c>
      <c r="J7" s="51">
        <v>-1.53</v>
      </c>
      <c r="K7" s="113">
        <v>-4.0774999999999997</v>
      </c>
    </row>
    <row r="8" spans="1:16" s="37" customFormat="1" ht="15">
      <c r="A8" s="284" t="s">
        <v>29</v>
      </c>
      <c r="B8" s="112">
        <v>302</v>
      </c>
      <c r="C8" s="112">
        <v>364</v>
      </c>
      <c r="D8" s="112">
        <v>737</v>
      </c>
      <c r="E8" s="109">
        <v>-373</v>
      </c>
      <c r="F8" s="112">
        <v>-315</v>
      </c>
      <c r="G8" s="51">
        <v>5.22</v>
      </c>
      <c r="H8" s="51">
        <v>6.3</v>
      </c>
      <c r="I8" s="51">
        <v>12.75</v>
      </c>
      <c r="J8" s="51">
        <v>-6.45</v>
      </c>
      <c r="K8" s="113">
        <v>-5.4481000000000002</v>
      </c>
    </row>
    <row r="9" spans="1:16" s="37" customFormat="1" ht="14.25">
      <c r="A9" s="92" t="s">
        <v>153</v>
      </c>
      <c r="B9" s="92"/>
      <c r="C9" s="92"/>
    </row>
    <row r="10" spans="1:16">
      <c r="B10" s="9"/>
      <c r="C10" s="9"/>
      <c r="D10" s="9"/>
      <c r="E10" s="9"/>
      <c r="F10" s="9"/>
      <c r="G10" s="9"/>
      <c r="H10" s="9"/>
      <c r="I10" s="9"/>
      <c r="J10" s="9"/>
    </row>
    <row r="11" spans="1:1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>
      <c r="A12" s="62"/>
      <c r="B12" s="62"/>
      <c r="C12" s="62"/>
      <c r="D12" s="62"/>
      <c r="E12" s="62"/>
      <c r="F12" s="62"/>
      <c r="G12" s="62"/>
      <c r="H12" s="18"/>
      <c r="I12" s="18"/>
      <c r="J12" s="18"/>
      <c r="K12" s="9"/>
      <c r="L12" s="9"/>
      <c r="M12" s="9"/>
      <c r="N12" s="9"/>
      <c r="O12" s="9"/>
      <c r="P12" s="9"/>
    </row>
    <row r="13" spans="1:16">
      <c r="A13" s="62"/>
      <c r="B13" s="62"/>
      <c r="C13" s="62"/>
      <c r="D13" s="62"/>
      <c r="E13" s="62"/>
      <c r="F13" s="62"/>
      <c r="G13" s="62"/>
      <c r="H13" s="18"/>
      <c r="I13" s="18"/>
      <c r="J13" s="5"/>
      <c r="K13" s="30"/>
      <c r="L13" s="9"/>
      <c r="M13" s="9"/>
      <c r="N13" s="9"/>
      <c r="O13" s="9"/>
      <c r="P13" s="9"/>
    </row>
    <row r="14" spans="1:16">
      <c r="A14" s="62"/>
      <c r="B14" s="62"/>
      <c r="C14" s="62"/>
      <c r="D14" s="62"/>
      <c r="E14" s="62"/>
      <c r="F14" s="62"/>
      <c r="G14" s="62"/>
      <c r="H14" s="18"/>
      <c r="I14" s="18"/>
      <c r="J14" s="5"/>
      <c r="K14" s="30"/>
      <c r="L14" s="9"/>
      <c r="M14" s="9"/>
      <c r="N14" s="9"/>
      <c r="O14" s="9"/>
      <c r="P14" s="9"/>
    </row>
    <row r="15" spans="1:16">
      <c r="A15" s="62"/>
      <c r="B15" s="62"/>
      <c r="C15" s="62"/>
      <c r="D15" s="62"/>
      <c r="E15" s="62"/>
      <c r="F15" s="62"/>
      <c r="G15" s="62"/>
      <c r="H15" s="18"/>
      <c r="I15" s="18"/>
      <c r="J15" s="18"/>
      <c r="K15" s="18"/>
      <c r="L15" s="9"/>
      <c r="M15" s="9"/>
      <c r="N15" s="9"/>
      <c r="O15" s="9"/>
      <c r="P15" s="9"/>
    </row>
    <row r="16" spans="1:16">
      <c r="A16" s="62"/>
      <c r="B16" s="62"/>
      <c r="C16" s="62"/>
      <c r="D16" s="62"/>
      <c r="E16" s="62"/>
      <c r="F16" s="62"/>
      <c r="G16" s="62"/>
      <c r="H16" s="18"/>
      <c r="I16" s="18"/>
      <c r="J16" s="5"/>
      <c r="K16" s="18"/>
      <c r="L16" s="9"/>
      <c r="M16" s="9"/>
      <c r="N16" s="9"/>
      <c r="O16" s="9"/>
      <c r="P16" s="9"/>
    </row>
    <row r="17" spans="1:16">
      <c r="A17" s="62"/>
      <c r="B17" s="62"/>
      <c r="C17" s="62"/>
      <c r="D17" s="62"/>
      <c r="E17" s="62"/>
      <c r="F17" s="62"/>
      <c r="G17" s="62"/>
      <c r="H17" s="64"/>
      <c r="I17" s="64"/>
      <c r="J17" s="64"/>
      <c r="K17" s="64"/>
      <c r="L17" s="9"/>
      <c r="M17" s="9"/>
      <c r="N17" s="9"/>
      <c r="O17" s="9"/>
      <c r="P17" s="9"/>
    </row>
    <row r="18" spans="1:16">
      <c r="A18" s="62"/>
      <c r="B18" s="62"/>
      <c r="C18" s="62"/>
      <c r="D18" s="62"/>
      <c r="E18" s="62"/>
      <c r="F18" s="62"/>
      <c r="G18" s="62"/>
      <c r="H18" s="64"/>
      <c r="I18" s="64"/>
      <c r="J18" s="64"/>
      <c r="K18" s="64"/>
      <c r="L18" s="9"/>
      <c r="M18" s="9"/>
      <c r="N18" s="9"/>
      <c r="O18" s="9"/>
      <c r="P18" s="9"/>
    </row>
    <row r="19" spans="1:16">
      <c r="A19" s="62"/>
      <c r="B19" s="62"/>
      <c r="C19" s="62"/>
      <c r="D19" s="62"/>
      <c r="E19" s="62"/>
      <c r="F19" s="62"/>
      <c r="G19" s="62"/>
      <c r="H19" s="64"/>
      <c r="I19" s="64"/>
      <c r="J19" s="64"/>
      <c r="K19" s="64"/>
      <c r="L19" s="9"/>
      <c r="M19" s="9"/>
      <c r="N19" s="9"/>
      <c r="O19" s="9"/>
      <c r="P19" s="9"/>
    </row>
    <row r="20" spans="1:16">
      <c r="A20" s="62"/>
      <c r="B20" s="62"/>
      <c r="C20" s="62"/>
      <c r="D20" s="62"/>
      <c r="E20" s="62"/>
      <c r="F20" s="62"/>
      <c r="G20" s="62"/>
      <c r="H20" s="64"/>
      <c r="I20" s="64"/>
      <c r="J20" s="64"/>
      <c r="K20" s="64"/>
      <c r="L20" s="9"/>
      <c r="M20" s="9"/>
      <c r="N20" s="9"/>
      <c r="O20" s="9"/>
      <c r="P20" s="9"/>
    </row>
    <row r="21" spans="1:16">
      <c r="A21" s="62"/>
      <c r="B21" s="62"/>
      <c r="C21" s="62"/>
      <c r="D21" s="62"/>
      <c r="E21" s="62"/>
      <c r="F21" s="62"/>
      <c r="G21" s="62"/>
      <c r="H21" s="64"/>
      <c r="I21" s="64"/>
      <c r="J21" s="64"/>
      <c r="K21" s="64"/>
      <c r="L21" s="9"/>
      <c r="M21" s="9"/>
      <c r="N21" s="9"/>
      <c r="O21" s="9"/>
      <c r="P21" s="9"/>
    </row>
    <row r="22" spans="1:16">
      <c r="A22" s="62"/>
      <c r="B22" s="62"/>
      <c r="C22" s="62"/>
      <c r="D22" s="62"/>
      <c r="E22" s="62"/>
      <c r="F22" s="62"/>
      <c r="G22" s="62"/>
      <c r="H22" s="64"/>
      <c r="I22" s="64"/>
      <c r="J22" s="64"/>
      <c r="K22" s="64"/>
      <c r="L22" s="9"/>
      <c r="M22" s="9"/>
      <c r="N22" s="9"/>
      <c r="O22" s="9"/>
      <c r="P22" s="9"/>
    </row>
    <row r="23" spans="1:16">
      <c r="A23" s="62"/>
      <c r="B23" s="62"/>
      <c r="C23" s="62"/>
      <c r="D23" s="62"/>
      <c r="E23" s="62"/>
      <c r="F23" s="62"/>
      <c r="G23" s="62"/>
      <c r="H23" s="64"/>
      <c r="I23" s="64"/>
      <c r="J23" s="64"/>
      <c r="K23" s="64"/>
      <c r="L23" s="9"/>
      <c r="M23" s="9"/>
      <c r="N23" s="9"/>
      <c r="O23" s="9"/>
      <c r="P23" s="9"/>
    </row>
    <row r="24" spans="1:16">
      <c r="A24" s="62"/>
      <c r="B24" s="62"/>
      <c r="C24" s="62"/>
      <c r="D24" s="62"/>
      <c r="E24" s="62"/>
      <c r="F24" s="62"/>
      <c r="G24" s="62"/>
      <c r="H24" s="64"/>
      <c r="I24" s="64"/>
      <c r="J24" s="64"/>
      <c r="K24" s="64"/>
      <c r="L24" s="9"/>
      <c r="M24" s="9"/>
      <c r="N24" s="9"/>
      <c r="O24" s="9"/>
      <c r="P24" s="9"/>
    </row>
    <row r="25" spans="1:16">
      <c r="A25" s="62"/>
      <c r="B25" s="62"/>
      <c r="C25" s="62"/>
      <c r="D25" s="62"/>
      <c r="E25" s="62"/>
      <c r="F25" s="62"/>
      <c r="G25" s="62"/>
      <c r="H25" s="64"/>
      <c r="I25" s="64"/>
      <c r="J25" s="64"/>
      <c r="K25" s="64"/>
      <c r="L25" s="9"/>
      <c r="M25" s="9"/>
      <c r="N25" s="9"/>
      <c r="O25" s="9"/>
      <c r="P25" s="9"/>
    </row>
    <row r="26" spans="1:16">
      <c r="A26" s="62"/>
      <c r="B26" s="62"/>
      <c r="C26" s="62"/>
      <c r="D26" s="62"/>
      <c r="E26" s="62"/>
      <c r="F26" s="62"/>
      <c r="G26" s="62"/>
      <c r="H26" s="64"/>
      <c r="I26" s="64"/>
      <c r="J26" s="64"/>
      <c r="K26" s="64"/>
      <c r="L26" s="9"/>
      <c r="M26" s="9"/>
      <c r="N26" s="9"/>
      <c r="O26" s="9"/>
      <c r="P26" s="9"/>
    </row>
    <row r="27" spans="1:16">
      <c r="A27" s="62"/>
      <c r="B27" s="62"/>
      <c r="C27" s="62"/>
      <c r="D27" s="62"/>
      <c r="E27" s="62"/>
      <c r="F27" s="62"/>
      <c r="G27" s="62"/>
      <c r="H27" s="64"/>
      <c r="I27" s="64"/>
      <c r="J27" s="64"/>
      <c r="K27" s="64"/>
      <c r="L27" s="9"/>
      <c r="M27" s="9"/>
      <c r="N27" s="9"/>
      <c r="O27" s="9"/>
      <c r="P27" s="9"/>
    </row>
    <row r="28" spans="1:16">
      <c r="A28" s="62"/>
      <c r="B28" s="62"/>
      <c r="C28" s="62"/>
      <c r="D28" s="62"/>
      <c r="E28" s="62"/>
      <c r="F28" s="62"/>
      <c r="G28" s="62"/>
      <c r="H28" s="64"/>
      <c r="I28" s="64"/>
      <c r="J28" s="64"/>
      <c r="K28" s="64"/>
      <c r="L28" s="9"/>
      <c r="M28" s="9"/>
      <c r="N28" s="9"/>
      <c r="O28" s="9"/>
      <c r="P28" s="9"/>
    </row>
    <row r="29" spans="1:16">
      <c r="A29" s="62"/>
      <c r="B29" s="62"/>
      <c r="C29" s="62"/>
      <c r="D29" s="62"/>
      <c r="E29" s="62"/>
      <c r="F29" s="62"/>
      <c r="G29" s="62"/>
      <c r="H29" s="64"/>
      <c r="I29" s="64"/>
      <c r="J29" s="64"/>
      <c r="K29" s="64"/>
      <c r="L29" s="9"/>
      <c r="M29" s="9"/>
      <c r="N29" s="9"/>
      <c r="O29" s="9"/>
      <c r="P29" s="9"/>
    </row>
    <row r="30" spans="1:16">
      <c r="A30" s="62"/>
      <c r="B30" s="62"/>
      <c r="C30" s="62"/>
      <c r="D30" s="62"/>
      <c r="E30" s="62"/>
      <c r="F30" s="62"/>
      <c r="G30" s="62"/>
      <c r="H30" s="64"/>
      <c r="I30" s="64"/>
      <c r="J30" s="64"/>
      <c r="K30" s="64"/>
      <c r="L30" s="9"/>
      <c r="M30" s="9"/>
      <c r="N30" s="9"/>
      <c r="O30" s="9"/>
      <c r="P30" s="9"/>
    </row>
    <row r="31" spans="1:16">
      <c r="A31" s="62"/>
      <c r="B31" s="62"/>
      <c r="C31" s="62"/>
      <c r="D31" s="62"/>
      <c r="E31" s="62"/>
      <c r="F31" s="62"/>
      <c r="G31" s="62"/>
      <c r="H31" s="64"/>
      <c r="I31" s="64"/>
      <c r="J31" s="64"/>
      <c r="K31" s="64"/>
      <c r="L31" s="9"/>
      <c r="M31" s="9"/>
      <c r="N31" s="9"/>
      <c r="O31" s="9"/>
      <c r="P31" s="9"/>
    </row>
    <row r="32" spans="1:16">
      <c r="A32" s="62"/>
      <c r="B32" s="62"/>
      <c r="C32" s="62"/>
      <c r="D32" s="62"/>
      <c r="E32" s="62"/>
      <c r="F32" s="62"/>
      <c r="G32" s="62"/>
      <c r="H32" s="64"/>
      <c r="I32" s="64"/>
      <c r="J32" s="64"/>
      <c r="K32" s="64"/>
      <c r="L32" s="9"/>
      <c r="M32" s="9"/>
      <c r="N32" s="9"/>
      <c r="O32" s="9"/>
      <c r="P32" s="9"/>
    </row>
    <row r="33" spans="1:16">
      <c r="A33" s="62"/>
      <c r="B33" s="62"/>
      <c r="C33" s="62"/>
      <c r="D33" s="62"/>
      <c r="E33" s="62"/>
      <c r="F33" s="62"/>
      <c r="G33" s="62"/>
      <c r="H33" s="64"/>
      <c r="I33" s="64"/>
      <c r="J33" s="64"/>
      <c r="K33" s="64"/>
      <c r="L33" s="9"/>
      <c r="M33" s="9"/>
      <c r="N33" s="9"/>
      <c r="O33" s="9"/>
      <c r="P33" s="9"/>
    </row>
    <row r="34" spans="1:16">
      <c r="A34" s="62"/>
      <c r="B34" s="62"/>
      <c r="C34" s="62"/>
      <c r="D34" s="62"/>
      <c r="E34" s="62"/>
      <c r="F34" s="62"/>
      <c r="G34" s="62"/>
      <c r="H34" s="64"/>
      <c r="I34" s="64"/>
      <c r="J34" s="64"/>
      <c r="K34" s="64"/>
      <c r="L34" s="9"/>
      <c r="M34" s="9"/>
      <c r="N34" s="9"/>
      <c r="O34" s="9"/>
      <c r="P34" s="9"/>
    </row>
    <row r="35" spans="1:16">
      <c r="A35" s="62"/>
      <c r="B35" s="62"/>
      <c r="C35" s="62"/>
      <c r="D35" s="62"/>
      <c r="E35" s="62"/>
      <c r="F35" s="62"/>
      <c r="G35" s="62"/>
      <c r="H35" s="64"/>
      <c r="I35" s="64"/>
      <c r="J35" s="64"/>
      <c r="K35" s="64"/>
      <c r="L35" s="9"/>
      <c r="M35" s="9"/>
      <c r="N35" s="9"/>
      <c r="O35" s="9"/>
      <c r="P35" s="9"/>
    </row>
    <row r="36" spans="1:16">
      <c r="A36" s="62"/>
      <c r="B36" s="62"/>
      <c r="C36" s="62"/>
      <c r="D36" s="62"/>
      <c r="E36" s="62"/>
      <c r="F36" s="62"/>
      <c r="G36" s="62"/>
      <c r="H36" s="64"/>
      <c r="I36" s="64"/>
      <c r="J36" s="64"/>
      <c r="K36" s="64"/>
      <c r="L36" s="9"/>
      <c r="M36" s="9"/>
      <c r="N36" s="9"/>
      <c r="O36" s="9"/>
      <c r="P36" s="9"/>
    </row>
    <row r="37" spans="1:16">
      <c r="A37" s="62"/>
      <c r="B37" s="62"/>
      <c r="C37" s="62"/>
      <c r="D37" s="62"/>
      <c r="E37" s="62"/>
      <c r="F37" s="62"/>
      <c r="G37" s="62"/>
      <c r="H37" s="64"/>
      <c r="I37" s="64"/>
      <c r="J37" s="64"/>
      <c r="K37" s="64"/>
      <c r="L37" s="9"/>
      <c r="M37" s="9"/>
      <c r="N37" s="9"/>
      <c r="O37" s="9"/>
      <c r="P37" s="9"/>
    </row>
    <row r="38" spans="1:16">
      <c r="A38" s="9"/>
      <c r="B38" s="22"/>
      <c r="C38" s="15"/>
      <c r="D38" s="15"/>
      <c r="E38" s="7"/>
      <c r="F38" s="64"/>
      <c r="G38" s="64"/>
      <c r="H38" s="64"/>
      <c r="I38" s="64"/>
      <c r="J38" s="64"/>
      <c r="K38" s="64"/>
      <c r="L38" s="9"/>
      <c r="M38" s="9"/>
      <c r="N38" s="9"/>
      <c r="O38" s="9"/>
      <c r="P38" s="9"/>
    </row>
    <row r="39" spans="1:16">
      <c r="A39" s="9"/>
      <c r="B39" s="22"/>
      <c r="C39" s="15"/>
      <c r="D39" s="15"/>
      <c r="E39" s="7"/>
      <c r="F39" s="64"/>
      <c r="G39" s="64"/>
      <c r="H39" s="64"/>
      <c r="I39" s="64"/>
      <c r="J39" s="64"/>
      <c r="K39" s="64"/>
      <c r="L39" s="9"/>
      <c r="M39" s="9"/>
      <c r="N39" s="9"/>
      <c r="O39" s="9"/>
      <c r="P39" s="9"/>
    </row>
    <row r="40" spans="1:16">
      <c r="A40" s="9"/>
      <c r="B40" s="22"/>
      <c r="C40" s="15"/>
      <c r="D40" s="15"/>
      <c r="E40" s="7"/>
      <c r="F40" s="64"/>
      <c r="G40" s="64"/>
      <c r="H40" s="64"/>
      <c r="I40" s="64"/>
      <c r="J40" s="64"/>
      <c r="K40" s="64"/>
      <c r="L40" s="9"/>
      <c r="M40" s="9"/>
      <c r="N40" s="9"/>
      <c r="O40" s="9"/>
      <c r="P40" s="9"/>
    </row>
    <row r="41" spans="1:16">
      <c r="A41" s="9"/>
      <c r="B41" s="22"/>
      <c r="C41" s="15"/>
      <c r="D41" s="15"/>
      <c r="E41" s="7"/>
      <c r="F41" s="7"/>
      <c r="G41" s="18"/>
      <c r="H41" s="18"/>
      <c r="I41" s="18"/>
      <c r="J41" s="18"/>
      <c r="K41" s="9"/>
      <c r="L41" s="9"/>
      <c r="M41" s="9"/>
      <c r="N41" s="9"/>
      <c r="O41" s="9"/>
      <c r="P41" s="9"/>
    </row>
    <row r="42" spans="1:16">
      <c r="A42" s="9"/>
      <c r="B42" s="15"/>
      <c r="C42" s="15"/>
      <c r="D42" s="15"/>
      <c r="E42" s="7"/>
      <c r="F42" s="7"/>
      <c r="G42" s="18"/>
      <c r="H42" s="18"/>
      <c r="I42" s="18"/>
      <c r="J42" s="18"/>
      <c r="K42" s="9"/>
      <c r="L42" s="9"/>
      <c r="M42" s="9"/>
      <c r="N42" s="9"/>
      <c r="O42" s="9"/>
      <c r="P42" s="9"/>
    </row>
    <row r="43" spans="1:16">
      <c r="A43" s="9"/>
      <c r="B43" s="15"/>
      <c r="C43" s="15"/>
      <c r="D43" s="15"/>
      <c r="E43" s="7"/>
      <c r="F43" s="7"/>
      <c r="G43" s="18"/>
      <c r="H43" s="18"/>
      <c r="I43" s="18"/>
      <c r="J43" s="18"/>
      <c r="K43" s="9"/>
      <c r="L43" s="9"/>
      <c r="M43" s="9"/>
      <c r="N43" s="9"/>
      <c r="O43" s="9"/>
      <c r="P43" s="9"/>
    </row>
    <row r="44" spans="1:16">
      <c r="A44" s="9"/>
      <c r="B44" s="15"/>
      <c r="C44" s="15"/>
      <c r="D44" s="15"/>
      <c r="E44" s="7"/>
      <c r="F44" s="7"/>
      <c r="G44" s="18"/>
      <c r="H44" s="18"/>
      <c r="I44" s="18"/>
      <c r="J44" s="18"/>
      <c r="K44" s="9"/>
      <c r="L44" s="9"/>
      <c r="M44" s="9"/>
      <c r="N44" s="9"/>
      <c r="O44" s="9"/>
      <c r="P44" s="9"/>
    </row>
    <row r="45" spans="1:16">
      <c r="A45" s="9"/>
      <c r="B45" s="15"/>
      <c r="C45" s="15"/>
      <c r="D45" s="15"/>
      <c r="E45" s="7"/>
      <c r="F45" s="7"/>
      <c r="G45" s="18"/>
      <c r="H45" s="18"/>
      <c r="I45" s="18"/>
      <c r="J45" s="18"/>
      <c r="K45" s="9"/>
      <c r="L45" s="9"/>
      <c r="M45" s="9"/>
      <c r="N45" s="9"/>
      <c r="O45" s="9"/>
      <c r="P45" s="9"/>
    </row>
    <row r="46" spans="1:16">
      <c r="B46" s="22"/>
      <c r="C46" s="15"/>
      <c r="D46" s="15"/>
      <c r="E46" s="7"/>
      <c r="F46" s="7"/>
      <c r="G46" s="18"/>
      <c r="H46" s="18"/>
      <c r="I46" s="18"/>
      <c r="J46" s="18"/>
    </row>
    <row r="47" spans="1:16">
      <c r="B47" s="22"/>
      <c r="C47" s="15"/>
      <c r="D47" s="15"/>
      <c r="E47" s="7"/>
      <c r="F47" s="7"/>
      <c r="G47" s="18"/>
      <c r="H47" s="18"/>
      <c r="I47" s="18"/>
      <c r="J47" s="18"/>
    </row>
    <row r="48" spans="1:16">
      <c r="B48" s="22"/>
      <c r="C48" s="15"/>
      <c r="D48" s="15"/>
      <c r="E48" s="7"/>
      <c r="F48" s="7"/>
      <c r="G48" s="18"/>
      <c r="H48" s="18"/>
      <c r="I48" s="18"/>
      <c r="J48" s="18"/>
    </row>
    <row r="49" spans="2:10">
      <c r="B49" s="22"/>
      <c r="C49" s="15"/>
      <c r="D49" s="15"/>
      <c r="E49" s="7"/>
      <c r="F49" s="7"/>
      <c r="G49" s="18"/>
      <c r="H49" s="18"/>
      <c r="I49" s="18"/>
      <c r="J49" s="18"/>
    </row>
    <row r="50" spans="2:10">
      <c r="B50" s="22"/>
      <c r="C50" s="15"/>
      <c r="D50" s="15"/>
      <c r="E50" s="7"/>
      <c r="F50" s="7"/>
      <c r="G50" s="18"/>
      <c r="H50" s="18"/>
      <c r="I50" s="18"/>
      <c r="J50" s="18"/>
    </row>
    <row r="51" spans="2:10">
      <c r="F51" s="7"/>
      <c r="G51" s="18"/>
      <c r="H51" s="18"/>
    </row>
    <row r="52" spans="2:10">
      <c r="F52" s="7"/>
      <c r="G52" s="18"/>
      <c r="H52" s="18"/>
    </row>
    <row r="53" spans="2:10">
      <c r="F53" s="7"/>
      <c r="G53" s="18"/>
      <c r="H53" s="18"/>
    </row>
    <row r="54" spans="2:10">
      <c r="F54" s="7"/>
      <c r="G54" s="18"/>
      <c r="H54" s="18"/>
    </row>
    <row r="55" spans="2:10">
      <c r="F55" s="7"/>
      <c r="G55" s="18"/>
      <c r="H55" s="18"/>
    </row>
  </sheetData>
  <mergeCells count="1">
    <mergeCell ref="A9:C9"/>
  </mergeCells>
  <phoneticPr fontId="1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0" orientation="landscape" horizontalDpi="300" verticalDpi="300" r:id="rId1"/>
  <headerFooter alignWithMargins="0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K46"/>
  <sheetViews>
    <sheetView workbookViewId="0">
      <selection activeCell="A2" sqref="A2:D44"/>
    </sheetView>
  </sheetViews>
  <sheetFormatPr defaultRowHeight="12.75"/>
  <cols>
    <col min="1" max="1" width="45" customWidth="1"/>
    <col min="2" max="2" width="23.42578125" customWidth="1"/>
    <col min="3" max="3" width="25.28515625" customWidth="1"/>
    <col min="4" max="4" width="31.28515625" customWidth="1"/>
  </cols>
  <sheetData>
    <row r="1" spans="1:11" ht="20.25">
      <c r="A1" s="305" t="s">
        <v>396</v>
      </c>
      <c r="B1" s="306"/>
      <c r="C1" s="306"/>
      <c r="D1" s="307"/>
      <c r="E1" s="68"/>
      <c r="F1" s="68"/>
      <c r="G1" s="68"/>
      <c r="H1" s="68"/>
      <c r="I1" s="68"/>
      <c r="J1" s="68"/>
      <c r="K1" s="68"/>
    </row>
    <row r="2" spans="1:11" ht="32.25">
      <c r="A2" s="309" t="s">
        <v>290</v>
      </c>
      <c r="B2" s="310" t="s">
        <v>291</v>
      </c>
      <c r="C2" s="310" t="s">
        <v>292</v>
      </c>
      <c r="D2" s="310" t="s">
        <v>397</v>
      </c>
    </row>
    <row r="3" spans="1:11" ht="15">
      <c r="A3" s="311" t="s">
        <v>293</v>
      </c>
      <c r="B3" s="312">
        <v>20.54</v>
      </c>
      <c r="C3" s="313">
        <v>9428</v>
      </c>
      <c r="D3" s="313">
        <v>459.01</v>
      </c>
    </row>
    <row r="4" spans="1:11" ht="15">
      <c r="A4" s="311" t="s">
        <v>294</v>
      </c>
      <c r="B4" s="312">
        <v>4.49</v>
      </c>
      <c r="C4" s="313">
        <v>19935</v>
      </c>
      <c r="D4" s="313">
        <v>4439.87</v>
      </c>
    </row>
    <row r="5" spans="1:11" ht="15">
      <c r="A5" s="311" t="s">
        <v>295</v>
      </c>
      <c r="B5" s="312">
        <v>7.1</v>
      </c>
      <c r="C5" s="313">
        <v>1844</v>
      </c>
      <c r="D5" s="313">
        <v>259.72000000000003</v>
      </c>
    </row>
    <row r="6" spans="1:11" ht="15">
      <c r="A6" s="311" t="s">
        <v>296</v>
      </c>
      <c r="B6" s="312">
        <v>6.82</v>
      </c>
      <c r="C6" s="313">
        <v>4414</v>
      </c>
      <c r="D6" s="313">
        <v>647.21</v>
      </c>
    </row>
    <row r="7" spans="1:11" ht="15">
      <c r="A7" s="311" t="s">
        <v>297</v>
      </c>
      <c r="B7" s="312">
        <v>14.43</v>
      </c>
      <c r="C7" s="313">
        <v>3580</v>
      </c>
      <c r="D7" s="313">
        <v>248.09</v>
      </c>
    </row>
    <row r="8" spans="1:11" ht="15">
      <c r="A8" s="311" t="s">
        <v>298</v>
      </c>
      <c r="B8" s="312">
        <v>4.33</v>
      </c>
      <c r="C8" s="313">
        <v>11847</v>
      </c>
      <c r="D8" s="313">
        <v>2736.03</v>
      </c>
    </row>
    <row r="9" spans="1:11" ht="15">
      <c r="A9" s="311" t="s">
        <v>299</v>
      </c>
      <c r="B9" s="312">
        <v>3.83</v>
      </c>
      <c r="C9" s="313">
        <v>21263</v>
      </c>
      <c r="D9" s="313">
        <v>5551.7</v>
      </c>
    </row>
    <row r="10" spans="1:11" ht="15">
      <c r="A10" s="311" t="s">
        <v>300</v>
      </c>
      <c r="B10" s="312">
        <v>0.76</v>
      </c>
      <c r="C10" s="313">
        <v>11098</v>
      </c>
      <c r="D10" s="313">
        <v>14602.63</v>
      </c>
    </row>
    <row r="11" spans="1:11" ht="15">
      <c r="A11" s="311" t="s">
        <v>26</v>
      </c>
      <c r="B11" s="312">
        <v>1.98</v>
      </c>
      <c r="C11" s="313">
        <v>19635</v>
      </c>
      <c r="D11" s="313">
        <v>9916.67</v>
      </c>
    </row>
    <row r="12" spans="1:11" ht="15">
      <c r="A12" s="311" t="s">
        <v>301</v>
      </c>
      <c r="B12" s="312">
        <v>5.29</v>
      </c>
      <c r="C12" s="313">
        <v>10326</v>
      </c>
      <c r="D12" s="313">
        <v>1951.98</v>
      </c>
    </row>
    <row r="13" spans="1:11" ht="15">
      <c r="A13" s="311" t="s">
        <v>302</v>
      </c>
      <c r="B13" s="312">
        <v>10.25</v>
      </c>
      <c r="C13" s="313">
        <v>1996</v>
      </c>
      <c r="D13" s="313">
        <v>194.73</v>
      </c>
    </row>
    <row r="14" spans="1:11" ht="15">
      <c r="A14" s="311" t="s">
        <v>303</v>
      </c>
      <c r="B14" s="312">
        <v>9.99</v>
      </c>
      <c r="C14" s="313">
        <v>2335</v>
      </c>
      <c r="D14" s="313">
        <v>233.73</v>
      </c>
    </row>
    <row r="15" spans="1:11" ht="15">
      <c r="A15" s="311" t="s">
        <v>304</v>
      </c>
      <c r="B15" s="312">
        <v>10.71</v>
      </c>
      <c r="C15" s="313">
        <v>7572</v>
      </c>
      <c r="D15" s="313">
        <v>707</v>
      </c>
    </row>
    <row r="16" spans="1:11" ht="15">
      <c r="A16" s="311" t="s">
        <v>305</v>
      </c>
      <c r="B16" s="312">
        <v>2.31</v>
      </c>
      <c r="C16" s="313">
        <v>4339</v>
      </c>
      <c r="D16" s="313">
        <v>1878.35</v>
      </c>
    </row>
    <row r="17" spans="1:4" ht="15">
      <c r="A17" s="311" t="s">
        <v>306</v>
      </c>
      <c r="B17" s="312">
        <v>13.94</v>
      </c>
      <c r="C17" s="313">
        <v>8930</v>
      </c>
      <c r="D17" s="313">
        <v>640.6</v>
      </c>
    </row>
    <row r="18" spans="1:4" ht="15">
      <c r="A18" s="311" t="s">
        <v>307</v>
      </c>
      <c r="B18" s="312">
        <v>18.03</v>
      </c>
      <c r="C18" s="313">
        <v>3373</v>
      </c>
      <c r="D18" s="313">
        <v>187.08</v>
      </c>
    </row>
    <row r="19" spans="1:4" ht="15">
      <c r="A19" s="311" t="s">
        <v>308</v>
      </c>
      <c r="B19" s="312">
        <v>7.21</v>
      </c>
      <c r="C19" s="313">
        <v>18189</v>
      </c>
      <c r="D19" s="313">
        <v>2522.75</v>
      </c>
    </row>
    <row r="20" spans="1:4" ht="15">
      <c r="A20" s="311" t="s">
        <v>309</v>
      </c>
      <c r="B20" s="312">
        <v>1.1399999999999999</v>
      </c>
      <c r="C20" s="313">
        <v>11588</v>
      </c>
      <c r="D20" s="313">
        <v>10164.91</v>
      </c>
    </row>
    <row r="21" spans="1:4" ht="15">
      <c r="A21" s="311" t="s">
        <v>310</v>
      </c>
      <c r="B21" s="312">
        <v>1.1399999999999999</v>
      </c>
      <c r="C21" s="313">
        <v>13633</v>
      </c>
      <c r="D21" s="313">
        <v>11958.77</v>
      </c>
    </row>
    <row r="22" spans="1:4" ht="15">
      <c r="A22" s="311" t="s">
        <v>311</v>
      </c>
      <c r="B22" s="312">
        <v>0.47</v>
      </c>
      <c r="C22" s="313">
        <v>5131</v>
      </c>
      <c r="D22" s="313">
        <v>10917.02</v>
      </c>
    </row>
    <row r="23" spans="1:4" ht="15">
      <c r="A23" s="311" t="s">
        <v>312</v>
      </c>
      <c r="B23" s="312">
        <v>1.95</v>
      </c>
      <c r="C23" s="313">
        <v>5273</v>
      </c>
      <c r="D23" s="313">
        <v>2704.1</v>
      </c>
    </row>
    <row r="24" spans="1:4" ht="30">
      <c r="A24" s="311" t="s">
        <v>355</v>
      </c>
      <c r="B24" s="312">
        <v>3.36</v>
      </c>
      <c r="C24" s="313">
        <v>5560</v>
      </c>
      <c r="D24" s="313">
        <v>1654.76</v>
      </c>
    </row>
    <row r="25" spans="1:4" ht="15">
      <c r="A25" s="311" t="s">
        <v>313</v>
      </c>
      <c r="B25" s="312">
        <v>3.84</v>
      </c>
      <c r="C25" s="313">
        <v>31232</v>
      </c>
      <c r="D25" s="313">
        <v>8133.33</v>
      </c>
    </row>
    <row r="26" spans="1:4" ht="15">
      <c r="A26" s="311" t="s">
        <v>314</v>
      </c>
      <c r="B26" s="312">
        <v>0.79</v>
      </c>
      <c r="C26" s="313">
        <v>8260</v>
      </c>
      <c r="D26" s="313">
        <v>10455.700000000001</v>
      </c>
    </row>
    <row r="27" spans="1:4" ht="15">
      <c r="A27" s="311" t="s">
        <v>315</v>
      </c>
      <c r="B27" s="312">
        <v>5.3</v>
      </c>
      <c r="C27" s="313">
        <v>9400</v>
      </c>
      <c r="D27" s="313">
        <v>1773.58</v>
      </c>
    </row>
    <row r="28" spans="1:4" ht="15">
      <c r="A28" s="311" t="s">
        <v>316</v>
      </c>
      <c r="B28" s="312">
        <v>5.2</v>
      </c>
      <c r="C28" s="313">
        <v>30609</v>
      </c>
      <c r="D28" s="313">
        <v>5886.35</v>
      </c>
    </row>
    <row r="29" spans="1:4" ht="15">
      <c r="A29" s="311" t="s">
        <v>317</v>
      </c>
      <c r="B29" s="312">
        <v>5.54</v>
      </c>
      <c r="C29" s="313">
        <v>4371</v>
      </c>
      <c r="D29" s="313">
        <v>788.99</v>
      </c>
    </row>
    <row r="30" spans="1:4" ht="15">
      <c r="A30" s="311" t="s">
        <v>28</v>
      </c>
      <c r="B30" s="312">
        <v>3.91</v>
      </c>
      <c r="C30" s="313">
        <v>21724</v>
      </c>
      <c r="D30" s="313">
        <v>5556.01</v>
      </c>
    </row>
    <row r="31" spans="1:4" ht="15">
      <c r="A31" s="311" t="s">
        <v>318</v>
      </c>
      <c r="B31" s="312">
        <v>3.48</v>
      </c>
      <c r="C31" s="313">
        <v>8445</v>
      </c>
      <c r="D31" s="313">
        <v>2426.7199999999998</v>
      </c>
    </row>
    <row r="32" spans="1:4" ht="15">
      <c r="A32" s="311" t="s">
        <v>319</v>
      </c>
      <c r="B32" s="312">
        <v>13.48</v>
      </c>
      <c r="C32" s="313">
        <v>9915</v>
      </c>
      <c r="D32" s="313">
        <v>735.53</v>
      </c>
    </row>
    <row r="33" spans="1:4" ht="15">
      <c r="A33" s="311" t="s">
        <v>320</v>
      </c>
      <c r="B33" s="312">
        <v>0.63</v>
      </c>
      <c r="C33" s="313">
        <v>2704</v>
      </c>
      <c r="D33" s="313">
        <v>4292.0600000000004</v>
      </c>
    </row>
    <row r="34" spans="1:4" ht="15">
      <c r="A34" s="311" t="s">
        <v>321</v>
      </c>
      <c r="B34" s="312">
        <v>12</v>
      </c>
      <c r="C34" s="313">
        <v>9988</v>
      </c>
      <c r="D34" s="313">
        <v>832.33</v>
      </c>
    </row>
    <row r="35" spans="1:4" ht="15">
      <c r="A35" s="311" t="s">
        <v>322</v>
      </c>
      <c r="B35" s="312">
        <v>18.440000000000001</v>
      </c>
      <c r="C35" s="313">
        <v>8113</v>
      </c>
      <c r="D35" s="313">
        <v>439.97</v>
      </c>
    </row>
    <row r="36" spans="1:4" ht="15">
      <c r="A36" s="311" t="s">
        <v>323</v>
      </c>
      <c r="B36" s="312">
        <v>3.7</v>
      </c>
      <c r="C36" s="313">
        <v>27481</v>
      </c>
      <c r="D36" s="313">
        <v>7427.3</v>
      </c>
    </row>
    <row r="37" spans="1:4" ht="15">
      <c r="A37" s="311" t="s">
        <v>324</v>
      </c>
      <c r="B37" s="312">
        <v>3.94</v>
      </c>
      <c r="C37" s="313">
        <v>12787</v>
      </c>
      <c r="D37" s="313">
        <v>3245.43</v>
      </c>
    </row>
    <row r="38" spans="1:4" ht="15">
      <c r="A38" s="311" t="s">
        <v>325</v>
      </c>
      <c r="B38" s="312">
        <v>6.12</v>
      </c>
      <c r="C38" s="313">
        <v>4506</v>
      </c>
      <c r="D38" s="313">
        <v>736.27</v>
      </c>
    </row>
    <row r="39" spans="1:4" ht="15">
      <c r="A39" s="311" t="s">
        <v>326</v>
      </c>
      <c r="B39" s="312">
        <v>5.85</v>
      </c>
      <c r="C39" s="313">
        <v>6490</v>
      </c>
      <c r="D39" s="313">
        <v>1109.4000000000001</v>
      </c>
    </row>
    <row r="40" spans="1:4" ht="15">
      <c r="A40" s="311" t="s">
        <v>29</v>
      </c>
      <c r="B40" s="312">
        <v>6.9</v>
      </c>
      <c r="C40" s="313">
        <v>25110</v>
      </c>
      <c r="D40" s="313">
        <v>3639.13</v>
      </c>
    </row>
    <row r="41" spans="1:4" ht="15">
      <c r="A41" s="311" t="s">
        <v>327</v>
      </c>
      <c r="B41" s="312">
        <v>2.17</v>
      </c>
      <c r="C41" s="313">
        <v>11865</v>
      </c>
      <c r="D41" s="313">
        <v>5467.74</v>
      </c>
    </row>
    <row r="42" spans="1:4" ht="15">
      <c r="A42" s="311" t="s">
        <v>328</v>
      </c>
      <c r="B42" s="312">
        <v>3.27</v>
      </c>
      <c r="C42" s="313">
        <v>5134</v>
      </c>
      <c r="D42" s="313">
        <v>1570.03</v>
      </c>
    </row>
    <row r="43" spans="1:4" ht="15">
      <c r="A43" s="311" t="s">
        <v>329</v>
      </c>
      <c r="B43" s="312">
        <v>4.12</v>
      </c>
      <c r="C43" s="313">
        <v>11052</v>
      </c>
      <c r="D43" s="313">
        <v>2682.52</v>
      </c>
    </row>
    <row r="44" spans="1:4" ht="15">
      <c r="A44" s="311" t="s">
        <v>330</v>
      </c>
      <c r="B44" s="312">
        <v>3.15</v>
      </c>
      <c r="C44" s="313">
        <v>15207</v>
      </c>
      <c r="D44" s="313">
        <v>4827.62</v>
      </c>
    </row>
    <row r="45" spans="1:4">
      <c r="A45" s="308" t="s">
        <v>331</v>
      </c>
      <c r="B45" s="95"/>
      <c r="C45" s="95"/>
      <c r="D45" s="95"/>
    </row>
    <row r="46" spans="1:4" ht="14.25">
      <c r="A46" s="97" t="s">
        <v>166</v>
      </c>
      <c r="B46" s="98"/>
      <c r="C46" s="98"/>
    </row>
  </sheetData>
  <mergeCells count="2">
    <mergeCell ref="A45:D45"/>
    <mergeCell ref="A46:C46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  <pageSetUpPr fitToPage="1"/>
  </sheetPr>
  <dimension ref="A1:E17"/>
  <sheetViews>
    <sheetView zoomScaleNormal="100" workbookViewId="0">
      <selection activeCell="A2" sqref="A2:D15"/>
    </sheetView>
  </sheetViews>
  <sheetFormatPr defaultRowHeight="12.75"/>
  <cols>
    <col min="1" max="1" width="41.7109375" customWidth="1"/>
    <col min="2" max="2" width="18.7109375" customWidth="1"/>
    <col min="3" max="3" width="20.7109375" customWidth="1"/>
    <col min="4" max="4" width="18.7109375" customWidth="1"/>
    <col min="5" max="5" width="5.140625" style="16" customWidth="1"/>
  </cols>
  <sheetData>
    <row r="1" spans="1:5" ht="18">
      <c r="A1" s="314" t="s">
        <v>395</v>
      </c>
      <c r="B1" s="315"/>
      <c r="C1" s="315"/>
      <c r="D1" s="316"/>
      <c r="E1" s="12"/>
    </row>
    <row r="2" spans="1:5" s="37" customFormat="1" ht="15">
      <c r="A2" s="204" t="s">
        <v>0</v>
      </c>
      <c r="B2" s="205" t="s">
        <v>5</v>
      </c>
      <c r="C2" s="205" t="s">
        <v>104</v>
      </c>
      <c r="D2" s="205" t="s">
        <v>105</v>
      </c>
      <c r="E2" s="54"/>
    </row>
    <row r="3" spans="1:5" s="37" customFormat="1" ht="15">
      <c r="A3" s="317" t="s">
        <v>109</v>
      </c>
      <c r="B3" s="318">
        <v>536.15099999999995</v>
      </c>
      <c r="C3" s="319">
        <v>454.28300000000002</v>
      </c>
      <c r="D3" s="43">
        <f>B3+C3</f>
        <v>990.43399999999997</v>
      </c>
      <c r="E3" s="43"/>
    </row>
    <row r="4" spans="1:5" s="37" customFormat="1" ht="17.25">
      <c r="A4" s="317" t="s">
        <v>207</v>
      </c>
      <c r="B4" s="56">
        <v>2047</v>
      </c>
      <c r="C4" s="55">
        <v>239.10638342667059</v>
      </c>
      <c r="D4" s="55">
        <v>458.1461076957948</v>
      </c>
      <c r="E4" s="55"/>
    </row>
    <row r="5" spans="1:5" s="37" customFormat="1" ht="15">
      <c r="A5" s="317" t="s">
        <v>106</v>
      </c>
      <c r="B5" s="56">
        <v>114</v>
      </c>
      <c r="C5" s="56">
        <v>105</v>
      </c>
      <c r="D5" s="56">
        <v>110</v>
      </c>
      <c r="E5" s="56"/>
    </row>
    <row r="6" spans="1:5" s="37" customFormat="1" ht="15">
      <c r="A6" s="317" t="s">
        <v>107</v>
      </c>
      <c r="B6" s="320" t="s">
        <v>4</v>
      </c>
      <c r="C6" s="320" t="s">
        <v>4</v>
      </c>
      <c r="D6" s="320" t="s">
        <v>4</v>
      </c>
      <c r="E6" s="50"/>
    </row>
    <row r="7" spans="1:5" s="37" customFormat="1" ht="15">
      <c r="A7" s="321" t="s">
        <v>108</v>
      </c>
      <c r="B7" s="51">
        <v>15.6</v>
      </c>
      <c r="C7" s="51">
        <v>22.776771307753098</v>
      </c>
      <c r="D7" s="51">
        <v>18.91726253339445</v>
      </c>
      <c r="E7" s="51"/>
    </row>
    <row r="8" spans="1:5" s="37" customFormat="1" ht="15">
      <c r="A8" s="321" t="s">
        <v>116</v>
      </c>
      <c r="B8" s="51">
        <v>60.1</v>
      </c>
      <c r="C8" s="51">
        <v>59.873030687919204</v>
      </c>
      <c r="D8" s="51">
        <v>60.000060579503533</v>
      </c>
      <c r="E8" s="51"/>
    </row>
    <row r="9" spans="1:5" s="37" customFormat="1" ht="15">
      <c r="A9" s="321" t="s">
        <v>117</v>
      </c>
      <c r="B9" s="51">
        <v>24.2</v>
      </c>
      <c r="C9" s="51">
        <v>17.350198004327698</v>
      </c>
      <c r="D9" s="51">
        <v>21.082676887102018</v>
      </c>
      <c r="E9" s="51"/>
    </row>
    <row r="10" spans="1:5" s="37" customFormat="1" ht="15">
      <c r="A10" s="317" t="s">
        <v>198</v>
      </c>
      <c r="B10" s="51">
        <v>66.400000000000006</v>
      </c>
      <c r="C10" s="51">
        <v>67.020107135110095</v>
      </c>
      <c r="D10" s="51">
        <v>66.666498390437866</v>
      </c>
      <c r="E10" s="51"/>
    </row>
    <row r="11" spans="1:5" s="37" customFormat="1" ht="15">
      <c r="A11" s="317" t="s">
        <v>111</v>
      </c>
      <c r="B11" s="51">
        <v>4.9000000000000004</v>
      </c>
      <c r="C11" s="51">
        <v>3.5</v>
      </c>
      <c r="D11" s="53">
        <v>4.2435942223308167</v>
      </c>
      <c r="E11" s="53"/>
    </row>
    <row r="12" spans="1:5" s="37" customFormat="1" ht="15">
      <c r="A12" s="322" t="s">
        <v>112</v>
      </c>
      <c r="B12" s="51">
        <v>7.5</v>
      </c>
      <c r="C12" s="51">
        <v>8.1</v>
      </c>
      <c r="D12" s="53">
        <v>7.7158094330364264</v>
      </c>
      <c r="E12" s="53"/>
    </row>
    <row r="13" spans="1:5" s="37" customFormat="1" ht="15">
      <c r="A13" s="322" t="s">
        <v>113</v>
      </c>
      <c r="B13" s="51">
        <v>10.6</v>
      </c>
      <c r="C13" s="51">
        <v>7.1</v>
      </c>
      <c r="D13" s="53">
        <v>9.1182249397738779</v>
      </c>
      <c r="E13" s="53"/>
    </row>
    <row r="14" spans="1:5" s="37" customFormat="1" ht="15">
      <c r="A14" s="322" t="s">
        <v>103</v>
      </c>
      <c r="B14" s="323">
        <v>-3.1</v>
      </c>
      <c r="C14" s="51">
        <v>0.6</v>
      </c>
      <c r="D14" s="51">
        <v>-1.4024155067374504</v>
      </c>
      <c r="E14" s="51"/>
    </row>
    <row r="15" spans="1:5" s="37" customFormat="1" ht="15">
      <c r="A15" s="322" t="s">
        <v>114</v>
      </c>
      <c r="B15" s="51">
        <v>-2</v>
      </c>
      <c r="C15" s="53">
        <v>12.1</v>
      </c>
      <c r="D15" s="53">
        <v>4.4495645343354528</v>
      </c>
      <c r="E15" s="53"/>
    </row>
    <row r="16" spans="1:5" s="37" customFormat="1" ht="14.25">
      <c r="A16" s="92" t="s">
        <v>110</v>
      </c>
      <c r="B16" s="92"/>
      <c r="C16" s="92"/>
      <c r="E16" s="46"/>
    </row>
    <row r="17" spans="1:5" s="37" customFormat="1" ht="14.25">
      <c r="A17" s="99" t="s">
        <v>115</v>
      </c>
      <c r="B17" s="99"/>
      <c r="E17" s="46"/>
    </row>
  </sheetData>
  <mergeCells count="2">
    <mergeCell ref="A16:C16"/>
    <mergeCell ref="A17:B17"/>
  </mergeCells>
  <phoneticPr fontId="11" type="noConversion"/>
  <printOptions verticalCentered="1"/>
  <pageMargins left="0.78740157480314965" right="0.78740157480314965" top="0.98425196850393704" bottom="0.98425196850393704" header="0.51181102362204722" footer="0.51181102362204722"/>
  <pageSetup paperSize="9" scale="10" orientation="portrait" horizontalDpi="300" verticalDpi="300" r:id="rId1"/>
  <headerFooter alignWithMargins="0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C8FC6-028B-4BFA-B15A-A082044EEF05}">
  <sheetPr>
    <tabColor theme="0"/>
  </sheetPr>
  <dimension ref="A1:AP23"/>
  <sheetViews>
    <sheetView tabSelected="1" workbookViewId="0">
      <selection activeCell="G29" sqref="G29"/>
    </sheetView>
  </sheetViews>
  <sheetFormatPr defaultRowHeight="12.75"/>
  <cols>
    <col min="1" max="1" width="11.5703125" customWidth="1"/>
    <col min="41" max="41" width="34.28515625" customWidth="1"/>
  </cols>
  <sheetData>
    <row r="1" spans="1:42" s="69" customFormat="1" ht="20.25">
      <c r="A1" s="324" t="s">
        <v>349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325"/>
    </row>
    <row r="2" spans="1:42" s="72" customFormat="1" ht="45">
      <c r="A2" s="326" t="s">
        <v>348</v>
      </c>
      <c r="B2" s="327" t="s">
        <v>366</v>
      </c>
      <c r="C2" s="327" t="s">
        <v>419</v>
      </c>
      <c r="D2" s="327" t="s">
        <v>420</v>
      </c>
      <c r="E2" s="327" t="s">
        <v>427</v>
      </c>
      <c r="F2" s="327" t="s">
        <v>428</v>
      </c>
      <c r="G2" s="327" t="s">
        <v>429</v>
      </c>
      <c r="H2" s="327" t="s">
        <v>430</v>
      </c>
      <c r="I2" s="327" t="s">
        <v>431</v>
      </c>
      <c r="J2" s="327" t="s">
        <v>432</v>
      </c>
      <c r="K2" s="327" t="s">
        <v>433</v>
      </c>
      <c r="L2" s="327" t="s">
        <v>434</v>
      </c>
      <c r="M2" s="327" t="s">
        <v>435</v>
      </c>
      <c r="N2" s="327" t="s">
        <v>436</v>
      </c>
      <c r="O2" s="327" t="s">
        <v>437</v>
      </c>
      <c r="P2" s="327" t="s">
        <v>438</v>
      </c>
      <c r="Q2" s="327" t="s">
        <v>439</v>
      </c>
      <c r="R2" s="327" t="s">
        <v>440</v>
      </c>
      <c r="S2" s="327" t="s">
        <v>441</v>
      </c>
      <c r="T2" s="327" t="s">
        <v>442</v>
      </c>
      <c r="U2" s="327" t="s">
        <v>443</v>
      </c>
      <c r="V2" s="327" t="s">
        <v>444</v>
      </c>
      <c r="W2" s="327" t="s">
        <v>445</v>
      </c>
      <c r="X2" s="327" t="s">
        <v>446</v>
      </c>
      <c r="Y2" s="327" t="s">
        <v>447</v>
      </c>
      <c r="Z2" s="327" t="s">
        <v>448</v>
      </c>
      <c r="AA2" s="327" t="s">
        <v>449</v>
      </c>
      <c r="AB2" s="327" t="s">
        <v>450</v>
      </c>
      <c r="AC2" s="327" t="s">
        <v>451</v>
      </c>
      <c r="AD2" s="327" t="s">
        <v>452</v>
      </c>
      <c r="AE2" s="327" t="s">
        <v>453</v>
      </c>
      <c r="AF2" s="327" t="s">
        <v>454</v>
      </c>
      <c r="AG2" s="327" t="s">
        <v>455</v>
      </c>
      <c r="AH2" s="327" t="s">
        <v>456</v>
      </c>
      <c r="AI2" s="327" t="s">
        <v>457</v>
      </c>
      <c r="AJ2" s="327" t="s">
        <v>458</v>
      </c>
      <c r="AK2" s="327" t="s">
        <v>459</v>
      </c>
      <c r="AL2" s="327" t="s">
        <v>460</v>
      </c>
      <c r="AM2" s="327" t="s">
        <v>461</v>
      </c>
      <c r="AN2" s="327" t="s">
        <v>462</v>
      </c>
      <c r="AO2" s="328" t="s">
        <v>353</v>
      </c>
    </row>
    <row r="3" spans="1:42" s="73" customFormat="1" ht="15">
      <c r="A3" s="329" t="s">
        <v>347</v>
      </c>
      <c r="B3" s="330">
        <v>541316</v>
      </c>
      <c r="C3" s="330">
        <v>538616</v>
      </c>
      <c r="D3" s="330">
        <v>535862</v>
      </c>
      <c r="E3" s="330">
        <v>533108</v>
      </c>
      <c r="F3" s="330">
        <v>530307</v>
      </c>
      <c r="G3" s="330">
        <v>529925</v>
      </c>
      <c r="H3" s="330">
        <v>530432</v>
      </c>
      <c r="I3" s="330">
        <v>528856</v>
      </c>
      <c r="J3" s="330">
        <v>526183</v>
      </c>
      <c r="K3" s="330">
        <v>523037.00000000006</v>
      </c>
      <c r="L3" s="330">
        <v>519562</v>
      </c>
      <c r="M3" s="330">
        <v>515830.00000000006</v>
      </c>
      <c r="N3" s="330">
        <v>511966</v>
      </c>
      <c r="O3" s="330">
        <v>508022</v>
      </c>
      <c r="P3" s="330">
        <v>504012</v>
      </c>
      <c r="Q3" s="330">
        <v>499991</v>
      </c>
      <c r="R3" s="330">
        <v>495954</v>
      </c>
      <c r="S3" s="330">
        <v>491922</v>
      </c>
      <c r="T3" s="330">
        <v>487917</v>
      </c>
      <c r="U3" s="330">
        <v>483987</v>
      </c>
      <c r="V3" s="330">
        <v>480105</v>
      </c>
      <c r="W3" s="330">
        <v>476335</v>
      </c>
      <c r="X3" s="330">
        <v>472650</v>
      </c>
      <c r="Y3" s="330">
        <v>468993</v>
      </c>
      <c r="Z3" s="330">
        <v>465401</v>
      </c>
      <c r="AA3" s="330">
        <v>461872</v>
      </c>
      <c r="AB3" s="330">
        <v>458378</v>
      </c>
      <c r="AC3" s="330">
        <v>454941</v>
      </c>
      <c r="AD3" s="330">
        <v>451525</v>
      </c>
      <c r="AE3" s="330">
        <v>448127</v>
      </c>
      <c r="AF3" s="330">
        <v>444698</v>
      </c>
      <c r="AG3" s="330">
        <v>441276</v>
      </c>
      <c r="AH3" s="330">
        <v>437847</v>
      </c>
      <c r="AI3" s="330">
        <v>434417</v>
      </c>
      <c r="AJ3" s="330">
        <v>430958</v>
      </c>
      <c r="AK3" s="330">
        <v>427485</v>
      </c>
      <c r="AL3" s="330">
        <v>423950</v>
      </c>
      <c r="AM3" s="330">
        <v>420388</v>
      </c>
      <c r="AN3" s="330">
        <v>416812</v>
      </c>
      <c r="AO3" s="80">
        <f>AN3*100/B3</f>
        <v>76.999756149827462</v>
      </c>
      <c r="AP3" s="87"/>
    </row>
    <row r="4" spans="1:42" s="72" customFormat="1" ht="15">
      <c r="A4" s="331" t="s">
        <v>124</v>
      </c>
      <c r="B4" s="332">
        <v>14513</v>
      </c>
      <c r="C4" s="332">
        <v>15390</v>
      </c>
      <c r="D4" s="332">
        <v>15851</v>
      </c>
      <c r="E4" s="332">
        <v>16926</v>
      </c>
      <c r="F4" s="332">
        <v>16681</v>
      </c>
      <c r="G4" s="332">
        <v>16530</v>
      </c>
      <c r="H4" s="332">
        <v>16345</v>
      </c>
      <c r="I4" s="332">
        <v>16020</v>
      </c>
      <c r="J4" s="332">
        <v>15622</v>
      </c>
      <c r="K4" s="332">
        <v>15174</v>
      </c>
      <c r="L4" s="332">
        <v>14680</v>
      </c>
      <c r="M4" s="332">
        <v>14156</v>
      </c>
      <c r="N4" s="332">
        <v>13620</v>
      </c>
      <c r="O4" s="332">
        <v>13111</v>
      </c>
      <c r="P4" s="332">
        <v>12660</v>
      </c>
      <c r="Q4" s="332">
        <v>12279</v>
      </c>
      <c r="R4" s="332">
        <v>11984</v>
      </c>
      <c r="S4" s="332">
        <v>11769</v>
      </c>
      <c r="T4" s="332">
        <v>11630</v>
      </c>
      <c r="U4" s="332">
        <v>11556</v>
      </c>
      <c r="V4" s="332">
        <v>11526</v>
      </c>
      <c r="W4" s="332">
        <v>11526</v>
      </c>
      <c r="X4" s="332">
        <v>11541</v>
      </c>
      <c r="Y4" s="332">
        <v>11560</v>
      </c>
      <c r="Z4" s="332">
        <v>11575</v>
      </c>
      <c r="AA4" s="332">
        <v>11577</v>
      </c>
      <c r="AB4" s="332">
        <v>11565</v>
      </c>
      <c r="AC4" s="332">
        <v>11537</v>
      </c>
      <c r="AD4" s="332">
        <v>11485</v>
      </c>
      <c r="AE4" s="332">
        <v>11421</v>
      </c>
      <c r="AF4" s="332">
        <v>11337</v>
      </c>
      <c r="AG4" s="332">
        <v>11248</v>
      </c>
      <c r="AH4" s="332">
        <v>11132</v>
      </c>
      <c r="AI4" s="332">
        <v>11012</v>
      </c>
      <c r="AJ4" s="332">
        <v>10891</v>
      </c>
      <c r="AK4" s="332">
        <v>10766</v>
      </c>
      <c r="AL4" s="332">
        <v>10633</v>
      </c>
      <c r="AM4" s="332">
        <v>10497</v>
      </c>
      <c r="AN4" s="332">
        <v>10355</v>
      </c>
      <c r="AO4" s="80">
        <f t="shared" ref="AO4:AO18" si="0">AN4*100/B4</f>
        <v>71.349824295459243</v>
      </c>
    </row>
    <row r="5" spans="1:42" s="72" customFormat="1" ht="15">
      <c r="A5" s="331" t="s">
        <v>125</v>
      </c>
      <c r="B5" s="332">
        <v>20174</v>
      </c>
      <c r="C5" s="332">
        <v>19630</v>
      </c>
      <c r="D5" s="332">
        <v>19319</v>
      </c>
      <c r="E5" s="332">
        <v>18491</v>
      </c>
      <c r="F5" s="332">
        <v>19002</v>
      </c>
      <c r="G5" s="332">
        <v>19921</v>
      </c>
      <c r="H5" s="332">
        <v>20499</v>
      </c>
      <c r="I5" s="332">
        <v>21516</v>
      </c>
      <c r="J5" s="332">
        <v>21144</v>
      </c>
      <c r="K5" s="332">
        <v>20751</v>
      </c>
      <c r="L5" s="332">
        <v>20288</v>
      </c>
      <c r="M5" s="332">
        <v>19768</v>
      </c>
      <c r="N5" s="332">
        <v>19224</v>
      </c>
      <c r="O5" s="332">
        <v>18643</v>
      </c>
      <c r="P5" s="332">
        <v>18019</v>
      </c>
      <c r="Q5" s="332">
        <v>17383</v>
      </c>
      <c r="R5" s="332">
        <v>16759</v>
      </c>
      <c r="S5" s="332">
        <v>16184</v>
      </c>
      <c r="T5" s="332">
        <v>15686</v>
      </c>
      <c r="U5" s="332">
        <v>15287</v>
      </c>
      <c r="V5" s="332">
        <v>14986</v>
      </c>
      <c r="W5" s="332">
        <v>14775</v>
      </c>
      <c r="X5" s="332">
        <v>14650</v>
      </c>
      <c r="Y5" s="332">
        <v>14590</v>
      </c>
      <c r="Z5" s="332">
        <v>14576</v>
      </c>
      <c r="AA5" s="332">
        <v>14588</v>
      </c>
      <c r="AB5" s="332">
        <v>14606</v>
      </c>
      <c r="AC5" s="332">
        <v>14625</v>
      </c>
      <c r="AD5" s="332">
        <v>14633</v>
      </c>
      <c r="AE5" s="332">
        <v>14622</v>
      </c>
      <c r="AF5" s="332">
        <v>14593</v>
      </c>
      <c r="AG5" s="332">
        <v>14534</v>
      </c>
      <c r="AH5" s="332">
        <v>14460</v>
      </c>
      <c r="AI5" s="332">
        <v>14365</v>
      </c>
      <c r="AJ5" s="332">
        <v>14249</v>
      </c>
      <c r="AK5" s="332">
        <v>14117</v>
      </c>
      <c r="AL5" s="332">
        <v>13966</v>
      </c>
      <c r="AM5" s="332">
        <v>13815</v>
      </c>
      <c r="AN5" s="332">
        <v>13662</v>
      </c>
      <c r="AO5" s="80">
        <f t="shared" si="0"/>
        <v>67.720828789531083</v>
      </c>
    </row>
    <row r="6" spans="1:42" s="72" customFormat="1" ht="15">
      <c r="A6" s="331" t="s">
        <v>159</v>
      </c>
      <c r="B6" s="332">
        <v>37479</v>
      </c>
      <c r="C6" s="332">
        <v>37288</v>
      </c>
      <c r="D6" s="332">
        <v>37198</v>
      </c>
      <c r="E6" s="332">
        <v>36997</v>
      </c>
      <c r="F6" s="332">
        <v>36873</v>
      </c>
      <c r="G6" s="332">
        <v>37016</v>
      </c>
      <c r="H6" s="332">
        <v>37786</v>
      </c>
      <c r="I6" s="332">
        <v>37294</v>
      </c>
      <c r="J6" s="332">
        <v>37851</v>
      </c>
      <c r="K6" s="332">
        <v>37973</v>
      </c>
      <c r="L6" s="332">
        <v>37893</v>
      </c>
      <c r="M6" s="332">
        <v>37859</v>
      </c>
      <c r="N6" s="332">
        <v>37803</v>
      </c>
      <c r="O6" s="332">
        <v>37946</v>
      </c>
      <c r="P6" s="332">
        <v>37660</v>
      </c>
      <c r="Q6" s="332">
        <v>37984</v>
      </c>
      <c r="R6" s="332">
        <v>37058</v>
      </c>
      <c r="S6" s="332">
        <v>36159</v>
      </c>
      <c r="T6" s="332">
        <v>35174</v>
      </c>
      <c r="U6" s="332">
        <v>34144</v>
      </c>
      <c r="V6" s="332">
        <v>33105</v>
      </c>
      <c r="W6" s="332">
        <v>32089</v>
      </c>
      <c r="X6" s="332">
        <v>31100</v>
      </c>
      <c r="Y6" s="332">
        <v>30191</v>
      </c>
      <c r="Z6" s="332">
        <v>29380</v>
      </c>
      <c r="AA6" s="332">
        <v>28699</v>
      </c>
      <c r="AB6" s="332">
        <v>28161</v>
      </c>
      <c r="AC6" s="332">
        <v>27767</v>
      </c>
      <c r="AD6" s="332">
        <v>27493</v>
      </c>
      <c r="AE6" s="332">
        <v>27327</v>
      </c>
      <c r="AF6" s="332">
        <v>27240</v>
      </c>
      <c r="AG6" s="332">
        <v>27210</v>
      </c>
      <c r="AH6" s="332">
        <v>27203</v>
      </c>
      <c r="AI6" s="332">
        <v>27204</v>
      </c>
      <c r="AJ6" s="332">
        <v>27193</v>
      </c>
      <c r="AK6" s="332">
        <v>27156</v>
      </c>
      <c r="AL6" s="332">
        <v>27094</v>
      </c>
      <c r="AM6" s="332">
        <v>26991</v>
      </c>
      <c r="AN6" s="332">
        <v>26847</v>
      </c>
      <c r="AO6" s="80">
        <f t="shared" si="0"/>
        <v>71.632113983830948</v>
      </c>
    </row>
    <row r="7" spans="1:42" s="72" customFormat="1" ht="15">
      <c r="A7" s="331" t="s">
        <v>158</v>
      </c>
      <c r="B7" s="332">
        <v>16245</v>
      </c>
      <c r="C7" s="332">
        <v>17264</v>
      </c>
      <c r="D7" s="332">
        <v>17942</v>
      </c>
      <c r="E7" s="332">
        <v>18319</v>
      </c>
      <c r="F7" s="332">
        <v>18432</v>
      </c>
      <c r="G7" s="332">
        <v>18354</v>
      </c>
      <c r="H7" s="332">
        <v>18248</v>
      </c>
      <c r="I7" s="332">
        <v>18161</v>
      </c>
      <c r="J7" s="332">
        <v>18089</v>
      </c>
      <c r="K7" s="332">
        <v>18269</v>
      </c>
      <c r="L7" s="332">
        <v>18631</v>
      </c>
      <c r="M7" s="332">
        <v>18671</v>
      </c>
      <c r="N7" s="332">
        <v>18689</v>
      </c>
      <c r="O7" s="332">
        <v>18170</v>
      </c>
      <c r="P7" s="332">
        <v>17876</v>
      </c>
      <c r="Q7" s="332">
        <v>17011</v>
      </c>
      <c r="R7" s="332">
        <v>17362</v>
      </c>
      <c r="S7" s="332">
        <v>17856</v>
      </c>
      <c r="T7" s="332">
        <v>17978</v>
      </c>
      <c r="U7" s="332">
        <v>18764</v>
      </c>
      <c r="V7" s="332">
        <v>18349</v>
      </c>
      <c r="W7" s="332">
        <v>18001</v>
      </c>
      <c r="X7" s="332">
        <v>17610</v>
      </c>
      <c r="Y7" s="332">
        <v>17182</v>
      </c>
      <c r="Z7" s="332">
        <v>16736</v>
      </c>
      <c r="AA7" s="332">
        <v>16260</v>
      </c>
      <c r="AB7" s="332">
        <v>15752</v>
      </c>
      <c r="AC7" s="332">
        <v>15234</v>
      </c>
      <c r="AD7" s="332">
        <v>14728</v>
      </c>
      <c r="AE7" s="332">
        <v>14263</v>
      </c>
      <c r="AF7" s="332">
        <v>13856</v>
      </c>
      <c r="AG7" s="332">
        <v>13532</v>
      </c>
      <c r="AH7" s="332">
        <v>13292</v>
      </c>
      <c r="AI7" s="332">
        <v>13126</v>
      </c>
      <c r="AJ7" s="332">
        <v>13029</v>
      </c>
      <c r="AK7" s="332">
        <v>12982</v>
      </c>
      <c r="AL7" s="332">
        <v>12970</v>
      </c>
      <c r="AM7" s="332">
        <v>12979</v>
      </c>
      <c r="AN7" s="332">
        <v>12995</v>
      </c>
      <c r="AO7" s="80">
        <f t="shared" si="0"/>
        <v>79.993844259772231</v>
      </c>
    </row>
    <row r="8" spans="1:42" s="88" customFormat="1" ht="15">
      <c r="A8" s="333" t="s">
        <v>126</v>
      </c>
      <c r="B8" s="330">
        <v>29505</v>
      </c>
      <c r="C8" s="330">
        <v>26224</v>
      </c>
      <c r="D8" s="330">
        <v>24312</v>
      </c>
      <c r="E8" s="330">
        <v>23252</v>
      </c>
      <c r="F8" s="330">
        <v>23185</v>
      </c>
      <c r="G8" s="330">
        <v>24574</v>
      </c>
      <c r="H8" s="330">
        <v>25977</v>
      </c>
      <c r="I8" s="330">
        <v>27131</v>
      </c>
      <c r="J8" s="330">
        <v>27698</v>
      </c>
      <c r="K8" s="330">
        <v>27943</v>
      </c>
      <c r="L8" s="330">
        <v>27958</v>
      </c>
      <c r="M8" s="330">
        <v>27718</v>
      </c>
      <c r="N8" s="330">
        <v>27338</v>
      </c>
      <c r="O8" s="330">
        <v>27224</v>
      </c>
      <c r="P8" s="330">
        <v>27384</v>
      </c>
      <c r="Q8" s="330">
        <v>27440</v>
      </c>
      <c r="R8" s="330">
        <v>27502</v>
      </c>
      <c r="S8" s="330">
        <v>27112</v>
      </c>
      <c r="T8" s="330">
        <v>27127</v>
      </c>
      <c r="U8" s="330">
        <v>26170</v>
      </c>
      <c r="V8" s="330">
        <v>26209</v>
      </c>
      <c r="W8" s="330">
        <v>26233</v>
      </c>
      <c r="X8" s="330">
        <v>26308</v>
      </c>
      <c r="Y8" s="330">
        <v>26609</v>
      </c>
      <c r="Z8" s="330">
        <v>26511</v>
      </c>
      <c r="AA8" s="330">
        <v>27064</v>
      </c>
      <c r="AB8" s="330">
        <v>26446</v>
      </c>
      <c r="AC8" s="330">
        <v>25896</v>
      </c>
      <c r="AD8" s="330">
        <v>25286</v>
      </c>
      <c r="AE8" s="330">
        <v>24626</v>
      </c>
      <c r="AF8" s="330">
        <v>23943</v>
      </c>
      <c r="AG8" s="330">
        <v>23234</v>
      </c>
      <c r="AH8" s="330">
        <v>22517</v>
      </c>
      <c r="AI8" s="330">
        <v>21833</v>
      </c>
      <c r="AJ8" s="330">
        <v>21198</v>
      </c>
      <c r="AK8" s="330">
        <v>20643</v>
      </c>
      <c r="AL8" s="330">
        <v>20187</v>
      </c>
      <c r="AM8" s="330">
        <v>19846</v>
      </c>
      <c r="AN8" s="330">
        <v>19603</v>
      </c>
      <c r="AO8" s="80">
        <f t="shared" si="0"/>
        <v>66.43958651076089</v>
      </c>
    </row>
    <row r="9" spans="1:42" s="72" customFormat="1" ht="15">
      <c r="A9" s="331" t="s">
        <v>343</v>
      </c>
      <c r="B9" s="332">
        <v>72166</v>
      </c>
      <c r="C9" s="332">
        <v>72308</v>
      </c>
      <c r="D9" s="332">
        <v>72368</v>
      </c>
      <c r="E9" s="332">
        <v>72414</v>
      </c>
      <c r="F9" s="332">
        <v>72556</v>
      </c>
      <c r="G9" s="332">
        <v>73467</v>
      </c>
      <c r="H9" s="332">
        <v>74630</v>
      </c>
      <c r="I9" s="332">
        <v>74830</v>
      </c>
      <c r="J9" s="332">
        <v>74617</v>
      </c>
      <c r="K9" s="332">
        <v>73898</v>
      </c>
      <c r="L9" s="332">
        <v>72861</v>
      </c>
      <c r="M9" s="332">
        <v>71783</v>
      </c>
      <c r="N9" s="332">
        <v>70647</v>
      </c>
      <c r="O9" s="332">
        <v>69700</v>
      </c>
      <c r="P9" s="332">
        <v>68339</v>
      </c>
      <c r="Q9" s="332">
        <v>67646</v>
      </c>
      <c r="R9" s="332">
        <v>65801</v>
      </c>
      <c r="S9" s="332">
        <v>64112</v>
      </c>
      <c r="T9" s="332">
        <v>62490</v>
      </c>
      <c r="U9" s="332">
        <v>60987</v>
      </c>
      <c r="V9" s="332">
        <v>59617</v>
      </c>
      <c r="W9" s="332">
        <v>58390</v>
      </c>
      <c r="X9" s="332">
        <v>57291</v>
      </c>
      <c r="Y9" s="332">
        <v>56341</v>
      </c>
      <c r="Z9" s="332">
        <v>55531</v>
      </c>
      <c r="AA9" s="332">
        <v>54864</v>
      </c>
      <c r="AB9" s="332">
        <v>54332</v>
      </c>
      <c r="AC9" s="332">
        <v>53929</v>
      </c>
      <c r="AD9" s="332">
        <v>53611</v>
      </c>
      <c r="AE9" s="332">
        <v>53370</v>
      </c>
      <c r="AF9" s="332">
        <v>53170</v>
      </c>
      <c r="AG9" s="332">
        <v>52992</v>
      </c>
      <c r="AH9" s="332">
        <v>52795</v>
      </c>
      <c r="AI9" s="332">
        <v>52581</v>
      </c>
      <c r="AJ9" s="332">
        <v>52333</v>
      </c>
      <c r="AK9" s="332">
        <v>52039</v>
      </c>
      <c r="AL9" s="332">
        <v>51693</v>
      </c>
      <c r="AM9" s="332">
        <v>51303</v>
      </c>
      <c r="AN9" s="332">
        <v>50864</v>
      </c>
      <c r="AO9" s="80">
        <f t="shared" si="0"/>
        <v>70.481944405952945</v>
      </c>
    </row>
    <row r="10" spans="1:42" s="72" customFormat="1" ht="15">
      <c r="A10" s="331" t="s">
        <v>344</v>
      </c>
      <c r="B10" s="332">
        <v>355530</v>
      </c>
      <c r="C10" s="332">
        <v>351891</v>
      </c>
      <c r="D10" s="332">
        <v>348655</v>
      </c>
      <c r="E10" s="332">
        <v>345863</v>
      </c>
      <c r="F10" s="332">
        <v>343312</v>
      </c>
      <c r="G10" s="332">
        <v>342600</v>
      </c>
      <c r="H10" s="332">
        <v>342446</v>
      </c>
      <c r="I10" s="332">
        <v>341438</v>
      </c>
      <c r="J10" s="332">
        <v>339946</v>
      </c>
      <c r="K10" s="332">
        <v>338547</v>
      </c>
      <c r="L10" s="332">
        <v>337116</v>
      </c>
      <c r="M10" s="332">
        <v>335524</v>
      </c>
      <c r="N10" s="332">
        <v>333753</v>
      </c>
      <c r="O10" s="332">
        <v>331478</v>
      </c>
      <c r="P10" s="332">
        <v>329392</v>
      </c>
      <c r="Q10" s="332">
        <v>326325</v>
      </c>
      <c r="R10" s="332">
        <v>323838</v>
      </c>
      <c r="S10" s="332">
        <v>321220</v>
      </c>
      <c r="T10" s="332">
        <v>317975</v>
      </c>
      <c r="U10" s="332">
        <v>314490</v>
      </c>
      <c r="V10" s="332">
        <v>310980</v>
      </c>
      <c r="W10" s="332">
        <v>307476</v>
      </c>
      <c r="X10" s="332">
        <v>303469</v>
      </c>
      <c r="Y10" s="332">
        <v>299350</v>
      </c>
      <c r="Z10" s="332">
        <v>295242</v>
      </c>
      <c r="AA10" s="332">
        <v>290788</v>
      </c>
      <c r="AB10" s="332">
        <v>285713</v>
      </c>
      <c r="AC10" s="332">
        <v>280608</v>
      </c>
      <c r="AD10" s="332">
        <v>275603</v>
      </c>
      <c r="AE10" s="332">
        <v>270715</v>
      </c>
      <c r="AF10" s="332">
        <v>266165</v>
      </c>
      <c r="AG10" s="332">
        <v>261344</v>
      </c>
      <c r="AH10" s="332">
        <v>256719</v>
      </c>
      <c r="AI10" s="332">
        <v>251685</v>
      </c>
      <c r="AJ10" s="332">
        <v>246735</v>
      </c>
      <c r="AK10" s="332">
        <v>241904</v>
      </c>
      <c r="AL10" s="332">
        <v>237080</v>
      </c>
      <c r="AM10" s="332">
        <v>232591</v>
      </c>
      <c r="AN10" s="332">
        <v>228398</v>
      </c>
      <c r="AO10" s="80">
        <f t="shared" si="0"/>
        <v>64.241554861755688</v>
      </c>
    </row>
    <row r="11" spans="1:42" s="72" customFormat="1" ht="15">
      <c r="A11" s="331" t="s">
        <v>345</v>
      </c>
      <c r="B11" s="332">
        <v>113620</v>
      </c>
      <c r="C11" s="332">
        <v>114417</v>
      </c>
      <c r="D11" s="332">
        <v>114839</v>
      </c>
      <c r="E11" s="332">
        <v>114831</v>
      </c>
      <c r="F11" s="332">
        <v>114439</v>
      </c>
      <c r="G11" s="332">
        <v>113858</v>
      </c>
      <c r="H11" s="332">
        <v>113356</v>
      </c>
      <c r="I11" s="332">
        <v>112588</v>
      </c>
      <c r="J11" s="332">
        <v>111620</v>
      </c>
      <c r="K11" s="332">
        <v>110592</v>
      </c>
      <c r="L11" s="332">
        <v>109585</v>
      </c>
      <c r="M11" s="332">
        <v>108523</v>
      </c>
      <c r="N11" s="332">
        <v>107566</v>
      </c>
      <c r="O11" s="332">
        <v>106844</v>
      </c>
      <c r="P11" s="332">
        <v>106281</v>
      </c>
      <c r="Q11" s="332">
        <v>106020</v>
      </c>
      <c r="R11" s="332">
        <v>106315</v>
      </c>
      <c r="S11" s="332">
        <v>106590</v>
      </c>
      <c r="T11" s="332">
        <v>107452</v>
      </c>
      <c r="U11" s="332">
        <v>108510</v>
      </c>
      <c r="V11" s="332">
        <v>109508</v>
      </c>
      <c r="W11" s="332">
        <v>110469</v>
      </c>
      <c r="X11" s="332">
        <v>111890</v>
      </c>
      <c r="Y11" s="332">
        <v>113302</v>
      </c>
      <c r="Z11" s="332">
        <v>114628</v>
      </c>
      <c r="AA11" s="332">
        <v>116220</v>
      </c>
      <c r="AB11" s="332">
        <v>118333</v>
      </c>
      <c r="AC11" s="332">
        <v>120404</v>
      </c>
      <c r="AD11" s="332">
        <v>122311</v>
      </c>
      <c r="AE11" s="332">
        <v>124042</v>
      </c>
      <c r="AF11" s="332">
        <v>125363</v>
      </c>
      <c r="AG11" s="332">
        <v>126940</v>
      </c>
      <c r="AH11" s="332">
        <v>128333</v>
      </c>
      <c r="AI11" s="332">
        <v>130151</v>
      </c>
      <c r="AJ11" s="332">
        <v>131890</v>
      </c>
      <c r="AK11" s="332">
        <v>133542</v>
      </c>
      <c r="AL11" s="332">
        <v>135177</v>
      </c>
      <c r="AM11" s="332">
        <v>136494</v>
      </c>
      <c r="AN11" s="332">
        <v>137550</v>
      </c>
      <c r="AO11" s="80">
        <f t="shared" si="0"/>
        <v>121.06143284632986</v>
      </c>
    </row>
    <row r="12" spans="1:42" s="72" customFormat="1" ht="15">
      <c r="A12" s="331" t="s">
        <v>339</v>
      </c>
      <c r="B12" s="332">
        <v>84780</v>
      </c>
      <c r="C12" s="332">
        <v>85608</v>
      </c>
      <c r="D12" s="332">
        <v>86111</v>
      </c>
      <c r="E12" s="332">
        <v>86446</v>
      </c>
      <c r="F12" s="332">
        <v>86340</v>
      </c>
      <c r="G12" s="332">
        <v>87111</v>
      </c>
      <c r="H12" s="332">
        <v>88147</v>
      </c>
      <c r="I12" s="332">
        <v>88420</v>
      </c>
      <c r="J12" s="332">
        <v>88186</v>
      </c>
      <c r="K12" s="332">
        <v>87754</v>
      </c>
      <c r="L12" s="332">
        <v>86939</v>
      </c>
      <c r="M12" s="332">
        <v>85994</v>
      </c>
      <c r="N12" s="332">
        <v>84660</v>
      </c>
      <c r="O12" s="332">
        <v>83106</v>
      </c>
      <c r="P12" s="332">
        <v>81624</v>
      </c>
      <c r="Q12" s="332">
        <v>80175</v>
      </c>
      <c r="R12" s="332">
        <v>78999</v>
      </c>
      <c r="S12" s="332">
        <v>77496</v>
      </c>
      <c r="T12" s="332">
        <v>76746</v>
      </c>
      <c r="U12" s="332">
        <v>74934</v>
      </c>
      <c r="V12" s="332">
        <v>73321</v>
      </c>
      <c r="W12" s="332">
        <v>71799</v>
      </c>
      <c r="X12" s="332">
        <v>70392</v>
      </c>
      <c r="Y12" s="332">
        <v>69115</v>
      </c>
      <c r="Z12" s="332">
        <v>67963</v>
      </c>
      <c r="AA12" s="332">
        <v>66919</v>
      </c>
      <c r="AB12" s="332">
        <v>65999</v>
      </c>
      <c r="AC12" s="332">
        <v>65195</v>
      </c>
      <c r="AD12" s="332">
        <v>64502</v>
      </c>
      <c r="AE12" s="332">
        <v>63927</v>
      </c>
      <c r="AF12" s="332">
        <v>63451</v>
      </c>
      <c r="AG12" s="332">
        <v>63056</v>
      </c>
      <c r="AH12" s="332">
        <v>62708</v>
      </c>
      <c r="AI12" s="332">
        <v>62401</v>
      </c>
      <c r="AJ12" s="332">
        <v>62105</v>
      </c>
      <c r="AK12" s="332">
        <v>61792</v>
      </c>
      <c r="AL12" s="332">
        <v>61450</v>
      </c>
      <c r="AM12" s="332">
        <v>61073</v>
      </c>
      <c r="AN12" s="332">
        <v>60649</v>
      </c>
      <c r="AO12" s="80">
        <f t="shared" si="0"/>
        <v>71.536919084689785</v>
      </c>
    </row>
    <row r="13" spans="1:42" s="72" customFormat="1" ht="15">
      <c r="A13" s="331" t="s">
        <v>340</v>
      </c>
      <c r="B13" s="332">
        <v>326978</v>
      </c>
      <c r="C13" s="332">
        <v>323647</v>
      </c>
      <c r="D13" s="332">
        <v>320765</v>
      </c>
      <c r="E13" s="332">
        <v>318401</v>
      </c>
      <c r="F13" s="332">
        <v>316471</v>
      </c>
      <c r="G13" s="332">
        <v>316018</v>
      </c>
      <c r="H13" s="332">
        <v>316053</v>
      </c>
      <c r="I13" s="332">
        <v>314950</v>
      </c>
      <c r="J13" s="332">
        <v>313229</v>
      </c>
      <c r="K13" s="332">
        <v>311274</v>
      </c>
      <c r="L13" s="332">
        <v>309153</v>
      </c>
      <c r="M13" s="332">
        <v>306746</v>
      </c>
      <c r="N13" s="332">
        <v>304439</v>
      </c>
      <c r="O13" s="332">
        <v>301851</v>
      </c>
      <c r="P13" s="332">
        <v>298968</v>
      </c>
      <c r="Q13" s="332">
        <v>295932</v>
      </c>
      <c r="R13" s="332">
        <v>292413</v>
      </c>
      <c r="S13" s="332">
        <v>289070</v>
      </c>
      <c r="T13" s="332">
        <v>284684</v>
      </c>
      <c r="U13" s="332">
        <v>281358</v>
      </c>
      <c r="V13" s="332">
        <v>277856</v>
      </c>
      <c r="W13" s="332">
        <v>274005</v>
      </c>
      <c r="X13" s="332">
        <v>270056</v>
      </c>
      <c r="Y13" s="332">
        <v>266165</v>
      </c>
      <c r="Z13" s="332">
        <v>262243</v>
      </c>
      <c r="AA13" s="332">
        <v>258441</v>
      </c>
      <c r="AB13" s="332">
        <v>254158</v>
      </c>
      <c r="AC13" s="332">
        <v>249845</v>
      </c>
      <c r="AD13" s="332">
        <v>245178</v>
      </c>
      <c r="AE13" s="332">
        <v>240767</v>
      </c>
      <c r="AF13" s="332">
        <v>236196</v>
      </c>
      <c r="AG13" s="332">
        <v>231405</v>
      </c>
      <c r="AH13" s="332">
        <v>226771</v>
      </c>
      <c r="AI13" s="332">
        <v>222081</v>
      </c>
      <c r="AJ13" s="332">
        <v>217408</v>
      </c>
      <c r="AK13" s="332">
        <v>213182</v>
      </c>
      <c r="AL13" s="332">
        <v>209261</v>
      </c>
      <c r="AM13" s="332">
        <v>205896</v>
      </c>
      <c r="AN13" s="332">
        <v>202891</v>
      </c>
      <c r="AO13" s="80">
        <f t="shared" si="0"/>
        <v>62.050352011450315</v>
      </c>
    </row>
    <row r="14" spans="1:42" s="72" customFormat="1" ht="15">
      <c r="A14" s="331" t="s">
        <v>350</v>
      </c>
      <c r="B14" s="332">
        <v>220886</v>
      </c>
      <c r="C14" s="332">
        <v>216084</v>
      </c>
      <c r="D14" s="332">
        <v>211022</v>
      </c>
      <c r="E14" s="332">
        <v>206039</v>
      </c>
      <c r="F14" s="332">
        <v>201593</v>
      </c>
      <c r="G14" s="332">
        <v>197959</v>
      </c>
      <c r="H14" s="332">
        <v>194125</v>
      </c>
      <c r="I14" s="332">
        <v>189454</v>
      </c>
      <c r="J14" s="332">
        <v>184658</v>
      </c>
      <c r="K14" s="332">
        <v>179975</v>
      </c>
      <c r="L14" s="332">
        <v>175900</v>
      </c>
      <c r="M14" s="332">
        <v>171491</v>
      </c>
      <c r="N14" s="332">
        <v>167588</v>
      </c>
      <c r="O14" s="332">
        <v>163377</v>
      </c>
      <c r="P14" s="332">
        <v>159114</v>
      </c>
      <c r="Q14" s="332">
        <v>154932</v>
      </c>
      <c r="R14" s="332">
        <v>150440</v>
      </c>
      <c r="S14" s="332">
        <v>146675</v>
      </c>
      <c r="T14" s="332">
        <v>142517</v>
      </c>
      <c r="U14" s="332">
        <v>139888</v>
      </c>
      <c r="V14" s="332">
        <v>137671</v>
      </c>
      <c r="W14" s="332">
        <v>136114</v>
      </c>
      <c r="X14" s="332">
        <v>135232</v>
      </c>
      <c r="Y14" s="332">
        <v>134624</v>
      </c>
      <c r="Z14" s="332">
        <v>134547</v>
      </c>
      <c r="AA14" s="332">
        <v>135029</v>
      </c>
      <c r="AB14" s="332">
        <v>135213</v>
      </c>
      <c r="AC14" s="332">
        <v>135200</v>
      </c>
      <c r="AD14" s="332">
        <v>134699</v>
      </c>
      <c r="AE14" s="332">
        <v>133804</v>
      </c>
      <c r="AF14" s="332">
        <v>132594</v>
      </c>
      <c r="AG14" s="332">
        <v>130831</v>
      </c>
      <c r="AH14" s="332">
        <v>128910</v>
      </c>
      <c r="AI14" s="332">
        <v>126975</v>
      </c>
      <c r="AJ14" s="332">
        <v>125188</v>
      </c>
      <c r="AK14" s="332">
        <v>123440</v>
      </c>
      <c r="AL14" s="332">
        <v>121817</v>
      </c>
      <c r="AM14" s="332">
        <v>120085</v>
      </c>
      <c r="AN14" s="332">
        <v>118452</v>
      </c>
      <c r="AO14" s="80">
        <f t="shared" si="0"/>
        <v>53.625852249576702</v>
      </c>
    </row>
    <row r="15" spans="1:42" s="72" customFormat="1" ht="15">
      <c r="A15" s="331" t="s">
        <v>351</v>
      </c>
      <c r="B15" s="332">
        <v>106092</v>
      </c>
      <c r="C15" s="332">
        <v>107563</v>
      </c>
      <c r="D15" s="332">
        <v>109743</v>
      </c>
      <c r="E15" s="332">
        <v>112362</v>
      </c>
      <c r="F15" s="332">
        <v>114878</v>
      </c>
      <c r="G15" s="332">
        <v>118059</v>
      </c>
      <c r="H15" s="332">
        <v>121928</v>
      </c>
      <c r="I15" s="332">
        <v>125496</v>
      </c>
      <c r="J15" s="332">
        <v>128571</v>
      </c>
      <c r="K15" s="332">
        <v>131299</v>
      </c>
      <c r="L15" s="332">
        <v>133253</v>
      </c>
      <c r="M15" s="332">
        <v>135255</v>
      </c>
      <c r="N15" s="332">
        <v>136851</v>
      </c>
      <c r="O15" s="332">
        <v>138474</v>
      </c>
      <c r="P15" s="332">
        <v>139854</v>
      </c>
      <c r="Q15" s="332">
        <v>141000</v>
      </c>
      <c r="R15" s="332">
        <v>141973</v>
      </c>
      <c r="S15" s="332">
        <v>142395</v>
      </c>
      <c r="T15" s="332">
        <v>142167</v>
      </c>
      <c r="U15" s="332">
        <v>141470</v>
      </c>
      <c r="V15" s="332">
        <v>140185</v>
      </c>
      <c r="W15" s="332">
        <v>137891</v>
      </c>
      <c r="X15" s="332">
        <v>134824</v>
      </c>
      <c r="Y15" s="332">
        <v>131541</v>
      </c>
      <c r="Z15" s="332">
        <v>127696</v>
      </c>
      <c r="AA15" s="332">
        <v>123412</v>
      </c>
      <c r="AB15" s="332">
        <v>118945</v>
      </c>
      <c r="AC15" s="332">
        <v>114645</v>
      </c>
      <c r="AD15" s="332">
        <v>110479</v>
      </c>
      <c r="AE15" s="332">
        <v>106963</v>
      </c>
      <c r="AF15" s="332">
        <v>103602</v>
      </c>
      <c r="AG15" s="332">
        <v>100574</v>
      </c>
      <c r="AH15" s="332">
        <v>97861</v>
      </c>
      <c r="AI15" s="332">
        <v>95106</v>
      </c>
      <c r="AJ15" s="332">
        <v>92220</v>
      </c>
      <c r="AK15" s="332">
        <v>89742</v>
      </c>
      <c r="AL15" s="332">
        <v>87444</v>
      </c>
      <c r="AM15" s="332">
        <v>85811</v>
      </c>
      <c r="AN15" s="332">
        <v>84439</v>
      </c>
      <c r="AO15" s="80">
        <f t="shared" si="0"/>
        <v>79.590355540474306</v>
      </c>
    </row>
    <row r="16" spans="1:42" s="72" customFormat="1" ht="15">
      <c r="A16" s="331" t="s">
        <v>341</v>
      </c>
      <c r="B16" s="332">
        <v>129558</v>
      </c>
      <c r="C16" s="332">
        <v>129361</v>
      </c>
      <c r="D16" s="332">
        <v>128986</v>
      </c>
      <c r="E16" s="332">
        <v>128261</v>
      </c>
      <c r="F16" s="332">
        <v>127496</v>
      </c>
      <c r="G16" s="332">
        <v>126796</v>
      </c>
      <c r="H16" s="332">
        <v>126232</v>
      </c>
      <c r="I16" s="332">
        <v>125486</v>
      </c>
      <c r="J16" s="332">
        <v>124768</v>
      </c>
      <c r="K16" s="332">
        <v>124009</v>
      </c>
      <c r="L16" s="332">
        <v>123470</v>
      </c>
      <c r="M16" s="332">
        <v>123090</v>
      </c>
      <c r="N16" s="332">
        <v>122867</v>
      </c>
      <c r="O16" s="332">
        <v>123065</v>
      </c>
      <c r="P16" s="332">
        <v>123420</v>
      </c>
      <c r="Q16" s="332">
        <v>123884</v>
      </c>
      <c r="R16" s="332">
        <v>124542</v>
      </c>
      <c r="S16" s="332">
        <v>125356</v>
      </c>
      <c r="T16" s="332">
        <v>126487</v>
      </c>
      <c r="U16" s="332">
        <v>127695</v>
      </c>
      <c r="V16" s="332">
        <v>128928</v>
      </c>
      <c r="W16" s="332">
        <v>130531</v>
      </c>
      <c r="X16" s="332">
        <v>132202</v>
      </c>
      <c r="Y16" s="332">
        <v>133713</v>
      </c>
      <c r="Z16" s="332">
        <v>135195</v>
      </c>
      <c r="AA16" s="332">
        <v>136512</v>
      </c>
      <c r="AB16" s="332">
        <v>138221</v>
      </c>
      <c r="AC16" s="332">
        <v>139901</v>
      </c>
      <c r="AD16" s="332">
        <v>141845</v>
      </c>
      <c r="AE16" s="332">
        <v>143433</v>
      </c>
      <c r="AF16" s="332">
        <v>145051</v>
      </c>
      <c r="AG16" s="332">
        <v>146815</v>
      </c>
      <c r="AH16" s="332">
        <v>148368</v>
      </c>
      <c r="AI16" s="332">
        <v>149935</v>
      </c>
      <c r="AJ16" s="332">
        <v>151445</v>
      </c>
      <c r="AK16" s="332">
        <v>152511</v>
      </c>
      <c r="AL16" s="332">
        <v>153239</v>
      </c>
      <c r="AM16" s="332">
        <v>153419</v>
      </c>
      <c r="AN16" s="332">
        <v>153272</v>
      </c>
      <c r="AO16" s="80">
        <f t="shared" si="0"/>
        <v>118.30377128390373</v>
      </c>
    </row>
    <row r="17" spans="1:41" s="73" customFormat="1" ht="15">
      <c r="A17" s="334" t="s">
        <v>346</v>
      </c>
      <c r="B17" s="335">
        <v>142462</v>
      </c>
      <c r="C17" s="79">
        <v>141646</v>
      </c>
      <c r="D17" s="79">
        <v>140686</v>
      </c>
      <c r="E17" s="79">
        <v>139637</v>
      </c>
      <c r="F17" s="79">
        <v>138555</v>
      </c>
      <c r="G17" s="79">
        <v>137724</v>
      </c>
      <c r="H17" s="79">
        <v>136946</v>
      </c>
      <c r="I17" s="79">
        <v>136155</v>
      </c>
      <c r="J17" s="79">
        <v>135583</v>
      </c>
      <c r="K17" s="79">
        <v>135159</v>
      </c>
      <c r="L17" s="79">
        <v>135019</v>
      </c>
      <c r="M17" s="79">
        <v>135462</v>
      </c>
      <c r="N17" s="79">
        <v>135880</v>
      </c>
      <c r="O17" s="79">
        <v>136896</v>
      </c>
      <c r="P17" s="79">
        <v>138093</v>
      </c>
      <c r="Q17" s="79">
        <v>139202</v>
      </c>
      <c r="R17" s="79">
        <v>140215</v>
      </c>
      <c r="S17" s="79">
        <v>141647</v>
      </c>
      <c r="T17" s="79">
        <v>143075</v>
      </c>
      <c r="U17" s="79">
        <v>144362</v>
      </c>
      <c r="V17" s="79">
        <v>145880</v>
      </c>
      <c r="W17" s="79">
        <v>147941</v>
      </c>
      <c r="X17" s="79">
        <v>149932</v>
      </c>
      <c r="Y17" s="79">
        <v>151680</v>
      </c>
      <c r="Z17" s="79">
        <v>153229</v>
      </c>
      <c r="AA17" s="79">
        <v>154398</v>
      </c>
      <c r="AB17" s="79">
        <v>155857</v>
      </c>
      <c r="AC17" s="79">
        <v>157152</v>
      </c>
      <c r="AD17" s="79">
        <v>158948</v>
      </c>
      <c r="AE17" s="79">
        <v>160708</v>
      </c>
      <c r="AF17" s="79">
        <v>162381</v>
      </c>
      <c r="AG17" s="79">
        <v>164120</v>
      </c>
      <c r="AH17" s="79">
        <v>165572</v>
      </c>
      <c r="AI17" s="79">
        <v>166771</v>
      </c>
      <c r="AJ17" s="79">
        <v>167650</v>
      </c>
      <c r="AK17" s="79">
        <v>168075</v>
      </c>
      <c r="AL17" s="79">
        <v>167895</v>
      </c>
      <c r="AM17" s="79">
        <v>167055</v>
      </c>
      <c r="AN17" s="79">
        <v>165932</v>
      </c>
      <c r="AO17" s="80">
        <f t="shared" si="0"/>
        <v>116.47456865690499</v>
      </c>
    </row>
    <row r="18" spans="1:41" s="73" customFormat="1" ht="15">
      <c r="A18" s="333" t="s">
        <v>342</v>
      </c>
      <c r="B18" s="79">
        <v>26219</v>
      </c>
      <c r="C18" s="79">
        <v>25770</v>
      </c>
      <c r="D18" s="79">
        <v>25308</v>
      </c>
      <c r="E18" s="79">
        <v>25315</v>
      </c>
      <c r="F18" s="79">
        <v>27622</v>
      </c>
      <c r="G18" s="79">
        <v>29507</v>
      </c>
      <c r="H18" s="79">
        <v>31427</v>
      </c>
      <c r="I18" s="79">
        <v>33054</v>
      </c>
      <c r="J18" s="79">
        <v>34553</v>
      </c>
      <c r="K18" s="79">
        <v>36009</v>
      </c>
      <c r="L18" s="79">
        <v>37401</v>
      </c>
      <c r="M18" s="79">
        <v>38772</v>
      </c>
      <c r="N18" s="79">
        <v>39949</v>
      </c>
      <c r="O18" s="79">
        <v>40941</v>
      </c>
      <c r="P18" s="79">
        <v>41755</v>
      </c>
      <c r="Q18" s="79">
        <v>42414</v>
      </c>
      <c r="R18" s="79">
        <v>42594</v>
      </c>
      <c r="S18" s="79">
        <v>42487</v>
      </c>
      <c r="T18" s="79">
        <v>42065</v>
      </c>
      <c r="U18" s="79">
        <v>41385</v>
      </c>
      <c r="V18" s="79">
        <v>40529</v>
      </c>
      <c r="W18" s="79">
        <v>39741</v>
      </c>
      <c r="X18" s="79">
        <v>38897</v>
      </c>
      <c r="Y18" s="79">
        <v>37981</v>
      </c>
      <c r="Z18" s="79">
        <v>37126</v>
      </c>
      <c r="AA18" s="79">
        <v>36388</v>
      </c>
      <c r="AB18" s="79">
        <v>35718</v>
      </c>
      <c r="AC18" s="79">
        <v>35217</v>
      </c>
      <c r="AD18" s="79">
        <v>34981</v>
      </c>
      <c r="AE18" s="79">
        <v>34928</v>
      </c>
      <c r="AF18" s="79">
        <v>35134</v>
      </c>
      <c r="AG18" s="79">
        <v>35776</v>
      </c>
      <c r="AH18" s="79">
        <v>36463</v>
      </c>
      <c r="AI18" s="79">
        <v>37591</v>
      </c>
      <c r="AJ18" s="79">
        <v>38841</v>
      </c>
      <c r="AK18" s="79">
        <v>40053</v>
      </c>
      <c r="AL18" s="79">
        <v>41180</v>
      </c>
      <c r="AM18" s="79">
        <v>42579</v>
      </c>
      <c r="AN18" s="79">
        <v>43965</v>
      </c>
      <c r="AO18" s="80">
        <f t="shared" si="0"/>
        <v>167.68374079865745</v>
      </c>
    </row>
    <row r="19" spans="1:41" s="73" customFormat="1" ht="14.25">
      <c r="A19" s="81" t="s">
        <v>356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80"/>
    </row>
    <row r="20" spans="1:41" ht="14.25">
      <c r="A20" s="100" t="s">
        <v>115</v>
      </c>
      <c r="B20" s="95"/>
      <c r="C20" s="95"/>
      <c r="D20" s="95"/>
      <c r="E20" s="95"/>
      <c r="F20" s="95"/>
      <c r="G20" s="95"/>
      <c r="H20" s="95"/>
    </row>
    <row r="23" spans="1:41">
      <c r="B23" s="11"/>
      <c r="AN23" s="11"/>
    </row>
  </sheetData>
  <mergeCells count="1">
    <mergeCell ref="A20:H20"/>
  </mergeCells>
  <pageMargins left="0.7" right="0.7" top="0.75" bottom="0.75" header="0.3" footer="0.3"/>
  <ignoredErrors>
    <ignoredError sqref="A6" twoDigitTextYear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BB31A-0324-471E-819B-0A199D3AFB95}">
  <sheetPr>
    <tabColor theme="0"/>
  </sheetPr>
  <dimension ref="A1:E14"/>
  <sheetViews>
    <sheetView workbookViewId="0">
      <selection activeCell="H7" sqref="H7"/>
    </sheetView>
  </sheetViews>
  <sheetFormatPr defaultRowHeight="12.75"/>
  <cols>
    <col min="1" max="1" width="23.28515625" style="3" customWidth="1"/>
    <col min="2" max="2" width="27.42578125" style="3" customWidth="1"/>
    <col min="3" max="3" width="27.85546875" style="3" customWidth="1"/>
  </cols>
  <sheetData>
    <row r="1" spans="1:5" s="84" customFormat="1" ht="20.25">
      <c r="A1" s="114" t="s">
        <v>403</v>
      </c>
      <c r="B1" s="90"/>
      <c r="C1" s="90"/>
    </row>
    <row r="2" spans="1:5" ht="15">
      <c r="A2" s="107" t="s">
        <v>6</v>
      </c>
      <c r="B2" s="107" t="s">
        <v>359</v>
      </c>
      <c r="C2" s="107" t="s">
        <v>358</v>
      </c>
      <c r="D2" s="85"/>
    </row>
    <row r="3" spans="1:5" ht="15">
      <c r="A3" s="158">
        <v>2017</v>
      </c>
      <c r="B3" s="159">
        <v>538.63300000000004</v>
      </c>
      <c r="C3" s="159">
        <v>498.01600000000002</v>
      </c>
      <c r="E3" s="11"/>
    </row>
    <row r="4" spans="1:5" ht="15">
      <c r="A4" s="158">
        <v>2018</v>
      </c>
      <c r="B4" s="159">
        <v>536.43799999999999</v>
      </c>
      <c r="C4" s="159">
        <v>497.64</v>
      </c>
      <c r="E4" s="11"/>
    </row>
    <row r="5" spans="1:5" ht="15">
      <c r="A5" s="158">
        <v>2019</v>
      </c>
      <c r="B5" s="159">
        <v>534.79999999999995</v>
      </c>
      <c r="C5" s="159">
        <v>494.46300000000002</v>
      </c>
      <c r="E5" s="11"/>
    </row>
    <row r="6" spans="1:5" ht="15">
      <c r="A6" s="160" t="s">
        <v>208</v>
      </c>
      <c r="B6" s="161">
        <v>547.77700000000004</v>
      </c>
      <c r="C6" s="161">
        <v>487.08300000000003</v>
      </c>
      <c r="E6" s="11"/>
    </row>
    <row r="7" spans="1:5" ht="15">
      <c r="A7" s="160">
        <v>2021</v>
      </c>
      <c r="B7" s="161">
        <v>545.07299999999998</v>
      </c>
      <c r="C7" s="161">
        <v>478.32</v>
      </c>
      <c r="E7" s="11"/>
    </row>
    <row r="8" spans="1:5" ht="15">
      <c r="A8" s="160">
        <v>2022</v>
      </c>
      <c r="B8" s="162">
        <v>541.31600000000003</v>
      </c>
      <c r="C8" s="162">
        <v>475.678</v>
      </c>
      <c r="E8" s="11"/>
    </row>
    <row r="9" spans="1:5" ht="15">
      <c r="A9" s="160">
        <v>2023</v>
      </c>
      <c r="B9" s="162">
        <v>538.43899999999996</v>
      </c>
      <c r="C9" s="162">
        <v>468.93200000000002</v>
      </c>
      <c r="E9" s="11"/>
    </row>
    <row r="10" spans="1:5" ht="15">
      <c r="A10" s="160">
        <v>2024</v>
      </c>
      <c r="B10" s="162">
        <v>536.15099999999995</v>
      </c>
      <c r="C10" s="162">
        <v>465.68200000000002</v>
      </c>
      <c r="E10" s="11"/>
    </row>
    <row r="11" spans="1:5" ht="15">
      <c r="A11" s="160" t="s">
        <v>368</v>
      </c>
      <c r="B11" s="162">
        <f>B10*100/B9</f>
        <v>99.575067927843264</v>
      </c>
      <c r="C11" s="162">
        <f>C10*100/C9</f>
        <v>99.306935760408763</v>
      </c>
    </row>
    <row r="12" spans="1:5" ht="14.25">
      <c r="A12" s="82" t="s">
        <v>209</v>
      </c>
      <c r="B12" s="82"/>
      <c r="C12" s="74"/>
    </row>
    <row r="13" spans="1:5" ht="14.25">
      <c r="A13" s="83" t="s">
        <v>357</v>
      </c>
      <c r="B13" s="83"/>
      <c r="C13" s="83"/>
    </row>
    <row r="14" spans="1:5">
      <c r="A14" s="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30"/>
  <sheetViews>
    <sheetView zoomScaleNormal="100" workbookViewId="0">
      <selection activeCell="C25" sqref="C25"/>
    </sheetView>
  </sheetViews>
  <sheetFormatPr defaultColWidth="9.140625" defaultRowHeight="12.75"/>
  <cols>
    <col min="1" max="1" width="42.140625" style="3" customWidth="1"/>
    <col min="2" max="2" width="27.7109375" style="3" customWidth="1"/>
    <col min="3" max="3" width="38.42578125" style="3" customWidth="1"/>
    <col min="4" max="4" width="19.85546875" style="3" customWidth="1"/>
    <col min="5" max="5" width="39.7109375" style="3" customWidth="1"/>
    <col min="6" max="6" width="17" style="3" customWidth="1"/>
    <col min="7" max="7" width="36.140625" style="3" customWidth="1"/>
    <col min="8" max="8" width="34" style="3" customWidth="1"/>
    <col min="9" max="9" width="5.140625" style="13" customWidth="1"/>
    <col min="10" max="16384" width="9.140625" style="13"/>
  </cols>
  <sheetData>
    <row r="1" spans="1:8" ht="20.25">
      <c r="A1" s="115" t="s">
        <v>377</v>
      </c>
      <c r="B1" s="116"/>
      <c r="C1" s="116"/>
      <c r="D1" s="116"/>
      <c r="E1" s="116"/>
      <c r="F1" s="116"/>
      <c r="G1" s="116"/>
      <c r="H1" s="117"/>
    </row>
    <row r="2" spans="1:8" s="42" customFormat="1" ht="31.9" customHeight="1">
      <c r="A2" s="132" t="s">
        <v>0</v>
      </c>
      <c r="B2" s="120" t="s">
        <v>228</v>
      </c>
      <c r="C2" s="120" t="s">
        <v>236</v>
      </c>
      <c r="D2" s="120" t="s">
        <v>229</v>
      </c>
      <c r="E2" s="120" t="s">
        <v>230</v>
      </c>
      <c r="F2" s="120" t="s">
        <v>222</v>
      </c>
      <c r="G2" s="120" t="s">
        <v>231</v>
      </c>
      <c r="H2" s="165" t="s">
        <v>232</v>
      </c>
    </row>
    <row r="3" spans="1:8" s="42" customFormat="1" ht="15">
      <c r="A3" s="132" t="s">
        <v>257</v>
      </c>
      <c r="B3" s="166">
        <v>536.15099999999995</v>
      </c>
      <c r="C3" s="146">
        <v>100</v>
      </c>
      <c r="D3" s="146">
        <v>250.26699999999994</v>
      </c>
      <c r="E3" s="146">
        <v>100</v>
      </c>
      <c r="F3" s="146">
        <v>285.88400000000001</v>
      </c>
      <c r="G3" s="146">
        <v>100</v>
      </c>
      <c r="H3" s="143">
        <f>F3*100/D3</f>
        <v>114.2316006505053</v>
      </c>
    </row>
    <row r="4" spans="1:8" s="42" customFormat="1" ht="15">
      <c r="A4" s="132" t="s">
        <v>258</v>
      </c>
      <c r="B4" s="166" t="s">
        <v>4</v>
      </c>
      <c r="C4" s="146" t="s">
        <v>4</v>
      </c>
      <c r="D4" s="146" t="s">
        <v>4</v>
      </c>
      <c r="E4" s="146" t="s">
        <v>4</v>
      </c>
      <c r="F4" s="146" t="s">
        <v>4</v>
      </c>
      <c r="G4" s="146" t="s">
        <v>4</v>
      </c>
      <c r="H4" s="143" t="s">
        <v>4</v>
      </c>
    </row>
    <row r="5" spans="1:8" s="42" customFormat="1" ht="15">
      <c r="A5" s="132" t="s">
        <v>1</v>
      </c>
      <c r="B5" s="146">
        <v>83.891999999999996</v>
      </c>
      <c r="C5" s="146">
        <v>15.647084496718275</v>
      </c>
      <c r="D5" s="146">
        <v>43.269999999999996</v>
      </c>
      <c r="E5" s="146">
        <v>17.289534776858318</v>
      </c>
      <c r="F5" s="146">
        <v>40.622</v>
      </c>
      <c r="G5" s="146">
        <v>14.209259699738354</v>
      </c>
      <c r="H5" s="143">
        <f>F5*100/D5</f>
        <v>93.880286572683161</v>
      </c>
    </row>
    <row r="6" spans="1:8" s="42" customFormat="1" ht="15">
      <c r="A6" s="132" t="s">
        <v>124</v>
      </c>
      <c r="B6" s="146">
        <v>12.987</v>
      </c>
      <c r="C6" s="146">
        <v>2.4222653692709706</v>
      </c>
      <c r="D6" s="146">
        <v>6.758</v>
      </c>
      <c r="E6" s="146">
        <v>2.7003160624453089</v>
      </c>
      <c r="F6" s="146">
        <v>6.2290000000000001</v>
      </c>
      <c r="G6" s="146">
        <v>2.1788557596787506</v>
      </c>
      <c r="H6" s="143">
        <f t="shared" ref="H6:H14" si="0">F6*100/D6</f>
        <v>92.172240307783369</v>
      </c>
    </row>
    <row r="7" spans="1:8" s="42" customFormat="1" ht="15">
      <c r="A7" s="167" t="s">
        <v>125</v>
      </c>
      <c r="B7" s="146">
        <v>19.465</v>
      </c>
      <c r="C7" s="146">
        <v>3.6305070772972541</v>
      </c>
      <c r="D7" s="146">
        <v>10.122</v>
      </c>
      <c r="E7" s="146">
        <v>4.0444804948315207</v>
      </c>
      <c r="F7" s="146">
        <v>9.343</v>
      </c>
      <c r="G7" s="146">
        <v>3.2681087434064162</v>
      </c>
      <c r="H7" s="143">
        <f t="shared" si="0"/>
        <v>92.303892511361383</v>
      </c>
    </row>
    <row r="8" spans="1:8" s="42" customFormat="1" ht="15">
      <c r="A8" s="168" t="s">
        <v>159</v>
      </c>
      <c r="B8" s="146">
        <v>37.406999999999996</v>
      </c>
      <c r="C8" s="146">
        <v>6.9769523884129656</v>
      </c>
      <c r="D8" s="146">
        <v>19.244999999999997</v>
      </c>
      <c r="E8" s="146">
        <v>7.6897873071559584</v>
      </c>
      <c r="F8" s="146">
        <v>18.161999999999999</v>
      </c>
      <c r="G8" s="146">
        <v>6.3529263617411251</v>
      </c>
      <c r="H8" s="143">
        <f t="shared" si="0"/>
        <v>94.372564302416208</v>
      </c>
    </row>
    <row r="9" spans="1:8" s="42" customFormat="1" ht="15">
      <c r="A9" s="168" t="s">
        <v>158</v>
      </c>
      <c r="B9" s="146">
        <v>18.257000000000001</v>
      </c>
      <c r="C9" s="146">
        <v>3.4051974163994849</v>
      </c>
      <c r="D9" s="146">
        <v>9.3420000000000023</v>
      </c>
      <c r="E9" s="146">
        <v>3.7328133553365026</v>
      </c>
      <c r="F9" s="146">
        <v>8.9149999999999991</v>
      </c>
      <c r="G9" s="146">
        <v>3.1183976717829602</v>
      </c>
      <c r="H9" s="143">
        <f t="shared" si="0"/>
        <v>95.429244273174874</v>
      </c>
    </row>
    <row r="10" spans="1:8" s="42" customFormat="1" ht="15">
      <c r="A10" s="169" t="s">
        <v>126</v>
      </c>
      <c r="B10" s="146">
        <v>24.306999999999999</v>
      </c>
      <c r="C10" s="146">
        <v>4.533610867087817</v>
      </c>
      <c r="D10" s="146">
        <v>12.110999999999999</v>
      </c>
      <c r="E10" s="146">
        <v>4.8392317005438201</v>
      </c>
      <c r="F10" s="146">
        <v>12.196</v>
      </c>
      <c r="G10" s="146">
        <v>4.266065956821647</v>
      </c>
      <c r="H10" s="143">
        <f t="shared" si="0"/>
        <v>100.70184130129634</v>
      </c>
    </row>
    <row r="11" spans="1:8" s="42" customFormat="1" ht="15">
      <c r="A11" s="132" t="s">
        <v>2</v>
      </c>
      <c r="B11" s="146">
        <v>322.26799999999997</v>
      </c>
      <c r="C11" s="146">
        <v>60.107693541558255</v>
      </c>
      <c r="D11" s="146">
        <v>163.26699999999997</v>
      </c>
      <c r="E11" s="146">
        <v>65.237126748632463</v>
      </c>
      <c r="F11" s="146">
        <v>159.001</v>
      </c>
      <c r="G11" s="146">
        <v>55.617313315890357</v>
      </c>
      <c r="H11" s="143">
        <f t="shared" si="0"/>
        <v>97.38710210881564</v>
      </c>
    </row>
    <row r="12" spans="1:8" s="42" customFormat="1" ht="15">
      <c r="A12" s="167" t="s">
        <v>234</v>
      </c>
      <c r="B12" s="146">
        <v>212.155</v>
      </c>
      <c r="C12" s="146">
        <v>39.570009195170769</v>
      </c>
      <c r="D12" s="146">
        <v>103.994</v>
      </c>
      <c r="E12" s="146">
        <v>41.553221159801339</v>
      </c>
      <c r="F12" s="146">
        <v>108.161</v>
      </c>
      <c r="G12" s="146">
        <v>37.833876677253713</v>
      </c>
      <c r="H12" s="143">
        <f t="shared" si="0"/>
        <v>104.00696194011194</v>
      </c>
    </row>
    <row r="13" spans="1:8" s="42" customFormat="1" ht="15">
      <c r="A13" s="167" t="s">
        <v>233</v>
      </c>
      <c r="B13" s="146">
        <v>110.113</v>
      </c>
      <c r="C13" s="146">
        <v>20.537684346387493</v>
      </c>
      <c r="D13" s="146">
        <v>59.272999999999996</v>
      </c>
      <c r="E13" s="146">
        <v>23.683905588831131</v>
      </c>
      <c r="F13" s="146">
        <v>50.84</v>
      </c>
      <c r="G13" s="146">
        <v>17.783436638636648</v>
      </c>
      <c r="H13" s="143">
        <f t="shared" si="0"/>
        <v>85.772611475714072</v>
      </c>
    </row>
    <row r="14" spans="1:8" s="42" customFormat="1" ht="15">
      <c r="A14" s="132" t="s">
        <v>3</v>
      </c>
      <c r="B14" s="146">
        <v>129.99100000000001</v>
      </c>
      <c r="C14" s="146">
        <v>24.245221961723477</v>
      </c>
      <c r="D14" s="146">
        <v>43.730000000000018</v>
      </c>
      <c r="E14" s="146">
        <v>17.473338474509237</v>
      </c>
      <c r="F14" s="146">
        <v>86.260999999999996</v>
      </c>
      <c r="G14" s="146">
        <v>30.173426984371282</v>
      </c>
      <c r="H14" s="143">
        <f t="shared" si="0"/>
        <v>197.25817516578999</v>
      </c>
    </row>
    <row r="15" spans="1:8" s="42" customFormat="1" ht="30">
      <c r="A15" s="120" t="s">
        <v>235</v>
      </c>
      <c r="B15" s="148">
        <v>663.68053917857196</v>
      </c>
      <c r="C15" s="170" t="s">
        <v>4</v>
      </c>
      <c r="D15" s="148">
        <v>532.86947147923354</v>
      </c>
      <c r="E15" s="170" t="s">
        <v>4</v>
      </c>
      <c r="F15" s="148">
        <v>798.00127043226144</v>
      </c>
      <c r="G15" s="170" t="s">
        <v>4</v>
      </c>
      <c r="H15" s="138" t="s">
        <v>4</v>
      </c>
    </row>
    <row r="16" spans="1:8" s="42" customFormat="1" ht="14.25">
      <c r="A16" s="91" t="s">
        <v>115</v>
      </c>
      <c r="B16" s="91"/>
      <c r="C16" s="44"/>
      <c r="D16" s="44"/>
      <c r="E16" s="44"/>
      <c r="F16" s="44"/>
      <c r="G16" s="44"/>
      <c r="H16" s="44"/>
    </row>
    <row r="18" spans="1:7">
      <c r="B18" s="77"/>
      <c r="C18" s="77"/>
      <c r="D18" s="77"/>
      <c r="E18" s="77"/>
      <c r="F18" s="77"/>
      <c r="G18" s="77"/>
    </row>
    <row r="19" spans="1:7">
      <c r="B19" s="77"/>
      <c r="C19" s="77"/>
      <c r="D19" s="77"/>
      <c r="E19" s="77"/>
      <c r="F19" s="77"/>
      <c r="G19" s="77"/>
    </row>
    <row r="20" spans="1:7">
      <c r="B20" s="77"/>
      <c r="C20" s="77"/>
      <c r="D20" s="77"/>
      <c r="E20" s="77"/>
      <c r="F20" s="77"/>
      <c r="G20" s="77"/>
    </row>
    <row r="21" spans="1:7">
      <c r="B21" s="77"/>
      <c r="C21" s="77"/>
      <c r="D21" s="77"/>
      <c r="E21" s="77"/>
      <c r="F21" s="77"/>
      <c r="G21" s="77"/>
    </row>
    <row r="22" spans="1:7">
      <c r="B22" s="77"/>
      <c r="C22" s="77"/>
      <c r="D22" s="77"/>
      <c r="E22" s="77"/>
      <c r="F22" s="77"/>
      <c r="G22" s="77"/>
    </row>
    <row r="23" spans="1:7">
      <c r="B23" s="77"/>
      <c r="C23" s="77"/>
      <c r="D23" s="77"/>
      <c r="E23" s="77"/>
      <c r="F23" s="77"/>
      <c r="G23" s="77"/>
    </row>
    <row r="24" spans="1:7">
      <c r="B24" s="77"/>
      <c r="C24" s="77"/>
      <c r="D24" s="77"/>
      <c r="E24" s="77"/>
      <c r="F24" s="77"/>
      <c r="G24" s="77"/>
    </row>
    <row r="25" spans="1:7">
      <c r="B25" s="77"/>
      <c r="C25" s="77"/>
      <c r="D25" s="77"/>
      <c r="E25" s="77"/>
      <c r="F25" s="77"/>
      <c r="G25" s="77"/>
    </row>
    <row r="26" spans="1:7">
      <c r="B26" s="77"/>
      <c r="C26" s="77"/>
      <c r="D26" s="77"/>
      <c r="E26" s="77"/>
      <c r="F26" s="77"/>
      <c r="G26" s="77"/>
    </row>
    <row r="27" spans="1:7">
      <c r="B27" s="77"/>
      <c r="C27" s="77"/>
      <c r="D27" s="77"/>
      <c r="E27" s="77"/>
      <c r="F27" s="77"/>
      <c r="G27" s="77"/>
    </row>
    <row r="28" spans="1:7">
      <c r="B28" s="77"/>
      <c r="C28" s="77"/>
      <c r="D28" s="77"/>
      <c r="E28" s="77"/>
      <c r="F28" s="77"/>
      <c r="G28" s="77"/>
    </row>
    <row r="29" spans="1:7">
      <c r="A29" s="4"/>
      <c r="B29" s="77"/>
      <c r="C29" s="77"/>
      <c r="D29" s="77"/>
      <c r="E29" s="77"/>
      <c r="F29" s="77"/>
      <c r="G29" s="77"/>
    </row>
    <row r="30" spans="1:7">
      <c r="B30" s="78"/>
      <c r="C30" s="78"/>
      <c r="D30" s="78"/>
      <c r="E30" s="78"/>
      <c r="F30" s="78"/>
      <c r="G30" s="77"/>
    </row>
  </sheetData>
  <mergeCells count="1">
    <mergeCell ref="A16:B16"/>
  </mergeCells>
  <phoneticPr fontId="1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/>
  </sheetPr>
  <dimension ref="A1:L22"/>
  <sheetViews>
    <sheetView zoomScaleNormal="100" workbookViewId="0">
      <selection activeCell="D31" sqref="D31"/>
    </sheetView>
  </sheetViews>
  <sheetFormatPr defaultRowHeight="12.75"/>
  <cols>
    <col min="1" max="1" width="16.7109375" customWidth="1"/>
    <col min="2" max="2" width="23.28515625" customWidth="1"/>
    <col min="3" max="3" width="28.140625" customWidth="1"/>
    <col min="4" max="4" width="20.140625" customWidth="1"/>
    <col min="5" max="5" width="38.5703125" customWidth="1"/>
    <col min="6" max="6" width="16.5703125" customWidth="1"/>
    <col min="7" max="7" width="35" customWidth="1"/>
    <col min="8" max="8" width="34" customWidth="1"/>
  </cols>
  <sheetData>
    <row r="1" spans="1:12" ht="20.25">
      <c r="A1" s="171" t="s">
        <v>376</v>
      </c>
      <c r="B1" s="172"/>
      <c r="C1" s="172"/>
      <c r="D1" s="172"/>
      <c r="E1" s="172"/>
      <c r="F1" s="172"/>
      <c r="G1" s="172"/>
      <c r="H1" s="173"/>
      <c r="I1" s="68"/>
      <c r="J1" s="68"/>
      <c r="K1" s="68"/>
      <c r="L1" s="68"/>
    </row>
    <row r="2" spans="1:12" ht="15">
      <c r="A2" s="163" t="s">
        <v>264</v>
      </c>
      <c r="B2" s="121" t="s">
        <v>265</v>
      </c>
      <c r="C2" s="121" t="s">
        <v>266</v>
      </c>
      <c r="D2" s="121" t="s">
        <v>267</v>
      </c>
      <c r="E2" s="121" t="s">
        <v>268</v>
      </c>
      <c r="F2" s="121" t="s">
        <v>269</v>
      </c>
      <c r="G2" s="121" t="s">
        <v>270</v>
      </c>
      <c r="H2" s="121" t="s">
        <v>271</v>
      </c>
    </row>
    <row r="3" spans="1:12" ht="15">
      <c r="A3" s="163" t="s">
        <v>7</v>
      </c>
      <c r="B3" s="174">
        <v>536151</v>
      </c>
      <c r="C3" s="124">
        <v>100</v>
      </c>
      <c r="D3" s="174">
        <v>250267</v>
      </c>
      <c r="E3" s="124">
        <v>46.67845439064741</v>
      </c>
      <c r="F3" s="174">
        <v>285884</v>
      </c>
      <c r="G3" s="124">
        <v>53.32154560935259</v>
      </c>
      <c r="H3" s="125">
        <v>114.23160065050526</v>
      </c>
    </row>
    <row r="4" spans="1:12" ht="15">
      <c r="A4" s="163" t="s">
        <v>272</v>
      </c>
      <c r="B4" s="174">
        <v>22674</v>
      </c>
      <c r="C4" s="124">
        <v>4.2290324927119416</v>
      </c>
      <c r="D4" s="174">
        <v>11761</v>
      </c>
      <c r="E4" s="124">
        <v>2.1935984452141279</v>
      </c>
      <c r="F4" s="174">
        <v>10913</v>
      </c>
      <c r="G4" s="124">
        <v>2.0354340474978132</v>
      </c>
      <c r="H4" s="125">
        <v>92.789728764560834</v>
      </c>
    </row>
    <row r="5" spans="1:12" ht="15">
      <c r="A5" s="164" t="s">
        <v>273</v>
      </c>
      <c r="B5" s="174">
        <v>24179</v>
      </c>
      <c r="C5" s="124">
        <v>4.5097369957344107</v>
      </c>
      <c r="D5" s="174">
        <v>12537</v>
      </c>
      <c r="E5" s="124">
        <v>2.3383337902941523</v>
      </c>
      <c r="F5" s="174">
        <v>11642</v>
      </c>
      <c r="G5" s="124">
        <v>2.1714032054402583</v>
      </c>
      <c r="H5" s="125">
        <v>92.861131052085824</v>
      </c>
    </row>
    <row r="6" spans="1:12" ht="15">
      <c r="A6" s="164" t="s">
        <v>274</v>
      </c>
      <c r="B6" s="174">
        <v>23006</v>
      </c>
      <c r="C6" s="124">
        <v>4.2909553465348385</v>
      </c>
      <c r="D6" s="174">
        <v>11827</v>
      </c>
      <c r="E6" s="124">
        <v>2.205908410130728</v>
      </c>
      <c r="F6" s="174">
        <v>11179</v>
      </c>
      <c r="G6" s="124">
        <v>2.08504693640411</v>
      </c>
      <c r="H6" s="125">
        <v>94.521011245455313</v>
      </c>
    </row>
    <row r="7" spans="1:12" ht="15">
      <c r="A7" s="163" t="s">
        <v>275</v>
      </c>
      <c r="B7" s="174">
        <v>22192</v>
      </c>
      <c r="C7" s="124">
        <v>4.139132445896772</v>
      </c>
      <c r="D7" s="174">
        <v>11361</v>
      </c>
      <c r="E7" s="124">
        <v>2.1189925972347341</v>
      </c>
      <c r="F7" s="174">
        <v>10831</v>
      </c>
      <c r="G7" s="124">
        <v>2.0201398486620374</v>
      </c>
      <c r="H7" s="125">
        <v>95.334917700906601</v>
      </c>
    </row>
    <row r="8" spans="1:12" ht="15">
      <c r="A8" s="163" t="s">
        <v>276</v>
      </c>
      <c r="B8" s="174">
        <v>20372</v>
      </c>
      <c r="C8" s="124">
        <v>3.7996758375905295</v>
      </c>
      <c r="D8" s="174">
        <v>10092</v>
      </c>
      <c r="E8" s="124">
        <v>1.8823055445201071</v>
      </c>
      <c r="F8" s="174">
        <v>10280</v>
      </c>
      <c r="G8" s="124">
        <v>1.9173702930704224</v>
      </c>
      <c r="H8" s="125">
        <v>101.86286167261196</v>
      </c>
    </row>
    <row r="9" spans="1:12" ht="15">
      <c r="A9" s="163" t="s">
        <v>277</v>
      </c>
      <c r="B9" s="174">
        <v>39632</v>
      </c>
      <c r="C9" s="124">
        <v>7.3919474177983444</v>
      </c>
      <c r="D9" s="174">
        <v>18448</v>
      </c>
      <c r="E9" s="124">
        <v>3.4408217088096449</v>
      </c>
      <c r="F9" s="174">
        <v>21184</v>
      </c>
      <c r="G9" s="124">
        <v>3.9511257089886991</v>
      </c>
      <c r="H9" s="125">
        <v>114.83087597571553</v>
      </c>
    </row>
    <row r="10" spans="1:12" ht="15">
      <c r="A10" s="163" t="s">
        <v>278</v>
      </c>
      <c r="B10" s="174">
        <v>50223</v>
      </c>
      <c r="C10" s="124">
        <v>9.3673237576727448</v>
      </c>
      <c r="D10" s="174">
        <v>24553</v>
      </c>
      <c r="E10" s="124">
        <v>4.5794934635951439</v>
      </c>
      <c r="F10" s="174">
        <v>25670</v>
      </c>
      <c r="G10" s="124">
        <v>4.787830294077601</v>
      </c>
      <c r="H10" s="125">
        <v>104.54934223923757</v>
      </c>
    </row>
    <row r="11" spans="1:12" ht="15">
      <c r="A11" s="163" t="s">
        <v>279</v>
      </c>
      <c r="B11" s="174">
        <v>47107</v>
      </c>
      <c r="C11" s="124">
        <v>8.7861442019132667</v>
      </c>
      <c r="D11" s="174">
        <v>23583</v>
      </c>
      <c r="E11" s="124">
        <v>4.3985742822451135</v>
      </c>
      <c r="F11" s="174">
        <v>23524</v>
      </c>
      <c r="G11" s="124">
        <v>4.3875699196681532</v>
      </c>
      <c r="H11" s="125">
        <v>99.74981978543866</v>
      </c>
    </row>
    <row r="12" spans="1:12" ht="15">
      <c r="A12" s="163" t="s">
        <v>280</v>
      </c>
      <c r="B12" s="174">
        <v>46662</v>
      </c>
      <c r="C12" s="124">
        <v>8.703145196036191</v>
      </c>
      <c r="D12" s="174">
        <v>23102</v>
      </c>
      <c r="E12" s="124">
        <v>4.3088607500498926</v>
      </c>
      <c r="F12" s="174">
        <v>23560</v>
      </c>
      <c r="G12" s="124">
        <v>4.3942844459862984</v>
      </c>
      <c r="H12" s="125">
        <v>101.98251233659423</v>
      </c>
    </row>
    <row r="13" spans="1:12" ht="15">
      <c r="A13" s="163" t="s">
        <v>281</v>
      </c>
      <c r="B13" s="174">
        <v>41407</v>
      </c>
      <c r="C13" s="124">
        <v>7.7230108682069041</v>
      </c>
      <c r="D13" s="174">
        <v>20392</v>
      </c>
      <c r="E13" s="124">
        <v>3.803406129989499</v>
      </c>
      <c r="F13" s="174">
        <v>21015</v>
      </c>
      <c r="G13" s="124">
        <v>3.9196047382174051</v>
      </c>
      <c r="H13" s="125">
        <v>103.05511965476657</v>
      </c>
    </row>
    <row r="14" spans="1:12" ht="15">
      <c r="A14" s="163" t="s">
        <v>282</v>
      </c>
      <c r="B14" s="174">
        <v>31829</v>
      </c>
      <c r="C14" s="124">
        <v>5.9365738383403182</v>
      </c>
      <c r="D14" s="174">
        <v>15380</v>
      </c>
      <c r="E14" s="124">
        <v>2.8685948548076943</v>
      </c>
      <c r="F14" s="174">
        <v>16449</v>
      </c>
      <c r="G14" s="124">
        <v>3.0679789835326243</v>
      </c>
      <c r="H14" s="125">
        <v>106.95058517555267</v>
      </c>
    </row>
    <row r="15" spans="1:12" ht="15">
      <c r="A15" s="163" t="s">
        <v>283</v>
      </c>
      <c r="B15" s="174">
        <v>25114</v>
      </c>
      <c r="C15" s="124">
        <v>4.6841281653862437</v>
      </c>
      <c r="D15" s="174">
        <v>11738</v>
      </c>
      <c r="E15" s="124">
        <v>2.1893086089553129</v>
      </c>
      <c r="F15" s="174">
        <v>13376</v>
      </c>
      <c r="G15" s="124">
        <v>2.4948195564309308</v>
      </c>
      <c r="H15" s="125">
        <v>113.95467711705571</v>
      </c>
    </row>
    <row r="16" spans="1:12" ht="15">
      <c r="A16" s="163" t="s">
        <v>284</v>
      </c>
      <c r="B16" s="174">
        <v>25895</v>
      </c>
      <c r="C16" s="124">
        <v>4.8297960835660101</v>
      </c>
      <c r="D16" s="174">
        <v>11763</v>
      </c>
      <c r="E16" s="124">
        <v>2.1939714744540253</v>
      </c>
      <c r="F16" s="174">
        <v>14132</v>
      </c>
      <c r="G16" s="124">
        <v>2.6358246091119852</v>
      </c>
      <c r="H16" s="125">
        <v>120.13942021593131</v>
      </c>
    </row>
    <row r="17" spans="1:8" ht="15">
      <c r="A17" s="163" t="s">
        <v>285</v>
      </c>
      <c r="B17" s="174">
        <v>32203</v>
      </c>
      <c r="C17" s="124">
        <v>6.0063303062010514</v>
      </c>
      <c r="D17" s="174">
        <v>13586</v>
      </c>
      <c r="E17" s="124">
        <v>2.5339876266201125</v>
      </c>
      <c r="F17" s="174">
        <v>18617</v>
      </c>
      <c r="G17" s="124">
        <v>3.4723426795809389</v>
      </c>
      <c r="H17" s="125">
        <v>137.03076696599442</v>
      </c>
    </row>
    <row r="18" spans="1:8" ht="15">
      <c r="A18" s="163" t="s">
        <v>286</v>
      </c>
      <c r="B18" s="174">
        <v>31900</v>
      </c>
      <c r="C18" s="124">
        <v>5.9498163763566607</v>
      </c>
      <c r="D18" s="174">
        <v>12492</v>
      </c>
      <c r="E18" s="124">
        <v>2.3299406323964704</v>
      </c>
      <c r="F18" s="174">
        <v>19408</v>
      </c>
      <c r="G18" s="124">
        <v>3.6198757439601903</v>
      </c>
      <c r="H18" s="125">
        <v>155.36343259686197</v>
      </c>
    </row>
    <row r="19" spans="1:8" ht="15">
      <c r="A19" s="163" t="s">
        <v>287</v>
      </c>
      <c r="B19" s="174">
        <v>25832</v>
      </c>
      <c r="C19" s="124">
        <v>4.818045662509256</v>
      </c>
      <c r="D19" s="174">
        <v>9701</v>
      </c>
      <c r="E19" s="124">
        <v>1.8093783281202498</v>
      </c>
      <c r="F19" s="174">
        <v>16131</v>
      </c>
      <c r="G19" s="124">
        <v>3.0086673343890062</v>
      </c>
      <c r="H19" s="125">
        <v>166.2818266158128</v>
      </c>
    </row>
    <row r="20" spans="1:8" ht="15">
      <c r="A20" s="163" t="s">
        <v>288</v>
      </c>
      <c r="B20" s="174">
        <v>11363</v>
      </c>
      <c r="C20" s="124">
        <v>2.119365626474631</v>
      </c>
      <c r="D20" s="174">
        <v>3938</v>
      </c>
      <c r="E20" s="124">
        <v>0.73449457335713264</v>
      </c>
      <c r="F20" s="174">
        <v>7425</v>
      </c>
      <c r="G20" s="124">
        <v>1.3848710531174986</v>
      </c>
      <c r="H20" s="125">
        <v>188.54748603351956</v>
      </c>
    </row>
    <row r="21" spans="1:8" ht="15">
      <c r="A21" s="163" t="s">
        <v>289</v>
      </c>
      <c r="B21" s="174">
        <v>14561</v>
      </c>
      <c r="C21" s="124">
        <v>2.7158393810698853</v>
      </c>
      <c r="D21" s="174">
        <v>4013</v>
      </c>
      <c r="E21" s="124">
        <v>0.7484831698532689</v>
      </c>
      <c r="F21" s="174">
        <v>10548</v>
      </c>
      <c r="G21" s="124">
        <v>1.9673562112166163</v>
      </c>
      <c r="H21" s="125">
        <v>262.84575130824817</v>
      </c>
    </row>
    <row r="22" spans="1:8" ht="14.25">
      <c r="A22" s="100" t="s">
        <v>115</v>
      </c>
      <c r="B22" s="95"/>
      <c r="C22" s="95"/>
      <c r="D22" s="44"/>
      <c r="E22" s="44"/>
      <c r="F22" s="44"/>
      <c r="G22" s="44"/>
      <c r="H22" s="44"/>
    </row>
  </sheetData>
  <mergeCells count="2">
    <mergeCell ref="A22:C22"/>
    <mergeCell ref="A1:H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H36"/>
  <sheetViews>
    <sheetView zoomScaleNormal="100" workbookViewId="0">
      <selection activeCell="K18" sqref="K18"/>
    </sheetView>
  </sheetViews>
  <sheetFormatPr defaultRowHeight="12.75"/>
  <cols>
    <col min="1" max="1" width="16.28515625" customWidth="1"/>
    <col min="2" max="2" width="20.85546875" customWidth="1"/>
    <col min="3" max="3" width="37.140625" customWidth="1"/>
    <col min="4" max="4" width="20.5703125" customWidth="1"/>
    <col min="5" max="5" width="34.42578125" customWidth="1"/>
    <col min="6" max="6" width="31" customWidth="1"/>
  </cols>
  <sheetData>
    <row r="1" spans="1:6" ht="20.25">
      <c r="A1" s="104" t="s">
        <v>189</v>
      </c>
      <c r="B1" s="105"/>
      <c r="C1" s="105"/>
      <c r="D1" s="105"/>
      <c r="E1" s="105"/>
      <c r="F1" s="106"/>
    </row>
    <row r="2" spans="1:6" s="37" customFormat="1" ht="30">
      <c r="A2" s="176" t="s">
        <v>6</v>
      </c>
      <c r="B2" s="131" t="s">
        <v>237</v>
      </c>
      <c r="C2" s="131" t="s">
        <v>111</v>
      </c>
      <c r="D2" s="131" t="s">
        <v>238</v>
      </c>
      <c r="E2" s="131" t="s">
        <v>239</v>
      </c>
      <c r="F2" s="131" t="s">
        <v>240</v>
      </c>
    </row>
    <row r="3" spans="1:6" s="37" customFormat="1" ht="15">
      <c r="A3" s="176">
        <v>1990</v>
      </c>
      <c r="B3" s="134">
        <v>3401</v>
      </c>
      <c r="C3" s="135">
        <v>6</v>
      </c>
      <c r="D3" s="134">
        <v>942</v>
      </c>
      <c r="E3" s="135">
        <v>1.7</v>
      </c>
      <c r="F3" s="145">
        <v>27.697735960011762</v>
      </c>
    </row>
    <row r="4" spans="1:6" s="37" customFormat="1" ht="15">
      <c r="A4" s="176">
        <v>1995</v>
      </c>
      <c r="B4" s="134">
        <v>2937</v>
      </c>
      <c r="C4" s="135">
        <v>5.2</v>
      </c>
      <c r="D4" s="134">
        <v>748</v>
      </c>
      <c r="E4" s="135">
        <v>1.3</v>
      </c>
      <c r="F4" s="145">
        <v>25.468164794007489</v>
      </c>
    </row>
    <row r="5" spans="1:6" s="37" customFormat="1" ht="15">
      <c r="A5" s="176">
        <v>1996</v>
      </c>
      <c r="B5" s="134">
        <v>2840</v>
      </c>
      <c r="C5" s="135">
        <v>5</v>
      </c>
      <c r="D5" s="134">
        <v>866</v>
      </c>
      <c r="E5" s="135">
        <v>1.5</v>
      </c>
      <c r="F5" s="145">
        <v>30.492957746478872</v>
      </c>
    </row>
    <row r="6" spans="1:6" s="37" customFormat="1" ht="15">
      <c r="A6" s="176">
        <v>1997</v>
      </c>
      <c r="B6" s="134">
        <v>2882</v>
      </c>
      <c r="C6" s="135">
        <v>5.0999999999999996</v>
      </c>
      <c r="D6" s="134">
        <v>1110</v>
      </c>
      <c r="E6" s="135">
        <v>2</v>
      </c>
      <c r="F6" s="145">
        <v>38.514920194309511</v>
      </c>
    </row>
    <row r="7" spans="1:6" s="37" customFormat="1" ht="15">
      <c r="A7" s="176">
        <v>1998</v>
      </c>
      <c r="B7" s="134">
        <v>2988</v>
      </c>
      <c r="C7" s="133">
        <v>5.3</v>
      </c>
      <c r="D7" s="134">
        <v>1141</v>
      </c>
      <c r="E7" s="135">
        <v>2</v>
      </c>
      <c r="F7" s="145">
        <v>38.186077643908966</v>
      </c>
    </row>
    <row r="8" spans="1:6" s="37" customFormat="1" ht="15">
      <c r="A8" s="176">
        <v>1999</v>
      </c>
      <c r="B8" s="134">
        <v>3092</v>
      </c>
      <c r="C8" s="133">
        <v>5.5</v>
      </c>
      <c r="D8" s="134">
        <v>1014</v>
      </c>
      <c r="E8" s="133">
        <v>1.8</v>
      </c>
      <c r="F8" s="145">
        <v>32.794307891332473</v>
      </c>
    </row>
    <row r="9" spans="1:6" s="37" customFormat="1" ht="15">
      <c r="A9" s="176">
        <v>2000</v>
      </c>
      <c r="B9" s="134">
        <v>2997</v>
      </c>
      <c r="C9" s="133">
        <v>5.4</v>
      </c>
      <c r="D9" s="134">
        <v>1052</v>
      </c>
      <c r="E9" s="133">
        <v>1.9</v>
      </c>
      <c r="F9" s="145">
        <v>35.101768435101768</v>
      </c>
    </row>
    <row r="10" spans="1:6" s="37" customFormat="1" ht="15">
      <c r="A10" s="176">
        <v>2001</v>
      </c>
      <c r="B10" s="134">
        <v>2716</v>
      </c>
      <c r="C10" s="135">
        <v>4.87</v>
      </c>
      <c r="D10" s="149">
        <v>1088</v>
      </c>
      <c r="E10" s="135">
        <v>2</v>
      </c>
      <c r="F10" s="145">
        <v>40.058910162002945</v>
      </c>
    </row>
    <row r="11" spans="1:6" s="37" customFormat="1" ht="15">
      <c r="A11" s="176">
        <v>2002</v>
      </c>
      <c r="B11" s="134">
        <v>2772</v>
      </c>
      <c r="C11" s="135">
        <v>4.91</v>
      </c>
      <c r="D11" s="149">
        <v>1034</v>
      </c>
      <c r="E11" s="133">
        <v>1.9</v>
      </c>
      <c r="F11" s="145">
        <v>37.301587301587304</v>
      </c>
    </row>
    <row r="12" spans="1:6" s="37" customFormat="1" ht="15">
      <c r="A12" s="176">
        <v>2003</v>
      </c>
      <c r="B12" s="134">
        <v>2786</v>
      </c>
      <c r="C12" s="135">
        <v>4.96</v>
      </c>
      <c r="D12" s="134">
        <v>876</v>
      </c>
      <c r="E12" s="133">
        <v>1.6</v>
      </c>
      <c r="F12" s="145">
        <v>31.442928930366115</v>
      </c>
    </row>
    <row r="13" spans="1:6" s="37" customFormat="1" ht="15">
      <c r="A13" s="176">
        <v>2004</v>
      </c>
      <c r="B13" s="134">
        <v>2655</v>
      </c>
      <c r="C13" s="133">
        <v>4.7</v>
      </c>
      <c r="D13" s="134">
        <v>951</v>
      </c>
      <c r="E13" s="133">
        <v>1.7</v>
      </c>
      <c r="F13" s="145">
        <v>35.819209039548021</v>
      </c>
    </row>
    <row r="14" spans="1:6" s="37" customFormat="1" ht="15">
      <c r="A14" s="176">
        <v>2005</v>
      </c>
      <c r="B14" s="134">
        <v>2888</v>
      </c>
      <c r="C14" s="135">
        <v>5.1828349101976938</v>
      </c>
      <c r="D14" s="133">
        <v>882</v>
      </c>
      <c r="E14" s="135">
        <v>1.5828463957044205</v>
      </c>
      <c r="F14" s="145">
        <v>30.54016620498615</v>
      </c>
    </row>
    <row r="15" spans="1:6" s="37" customFormat="1" ht="15">
      <c r="A15" s="176">
        <v>2006</v>
      </c>
      <c r="B15" s="134">
        <v>3084</v>
      </c>
      <c r="C15" s="135">
        <v>5.56</v>
      </c>
      <c r="D15" s="134">
        <v>1077</v>
      </c>
      <c r="E15" s="135">
        <v>1.9063600206035567</v>
      </c>
      <c r="F15" s="145">
        <v>34.922178988326849</v>
      </c>
    </row>
    <row r="16" spans="1:6" s="37" customFormat="1" ht="15">
      <c r="A16" s="176">
        <v>2007</v>
      </c>
      <c r="B16" s="134">
        <v>3375</v>
      </c>
      <c r="C16" s="144">
        <v>6.11</v>
      </c>
      <c r="D16" s="134">
        <v>1044</v>
      </c>
      <c r="E16" s="144">
        <v>1.889</v>
      </c>
      <c r="F16" s="145">
        <v>30.933333333333334</v>
      </c>
    </row>
    <row r="17" spans="1:8" s="37" customFormat="1" ht="15">
      <c r="A17" s="176">
        <v>2008</v>
      </c>
      <c r="B17" s="134">
        <v>3667</v>
      </c>
      <c r="C17" s="144">
        <v>6.7</v>
      </c>
      <c r="D17" s="134">
        <v>1151</v>
      </c>
      <c r="E17" s="135">
        <v>2.1</v>
      </c>
      <c r="F17" s="145">
        <v>31</v>
      </c>
    </row>
    <row r="18" spans="1:8" s="37" customFormat="1" ht="15">
      <c r="A18" s="176">
        <v>2009</v>
      </c>
      <c r="B18" s="134">
        <v>3502</v>
      </c>
      <c r="C18" s="135">
        <v>6.41</v>
      </c>
      <c r="D18" s="134">
        <v>1095</v>
      </c>
      <c r="E18" s="135">
        <v>2</v>
      </c>
      <c r="F18" s="145">
        <v>31</v>
      </c>
    </row>
    <row r="19" spans="1:8" s="37" customFormat="1" ht="15">
      <c r="A19" s="176">
        <v>2010</v>
      </c>
      <c r="B19" s="134">
        <v>3163</v>
      </c>
      <c r="C19" s="135">
        <v>5.7</v>
      </c>
      <c r="D19" s="134">
        <v>1001</v>
      </c>
      <c r="E19" s="135">
        <v>1.8</v>
      </c>
      <c r="F19" s="145">
        <v>32</v>
      </c>
    </row>
    <row r="20" spans="1:8" s="37" customFormat="1" ht="15">
      <c r="A20" s="176">
        <v>2011</v>
      </c>
      <c r="B20" s="134">
        <v>2907</v>
      </c>
      <c r="C20" s="135">
        <v>5.4</v>
      </c>
      <c r="D20" s="134">
        <v>1178</v>
      </c>
      <c r="E20" s="135">
        <v>2.2000000000000002</v>
      </c>
      <c r="F20" s="145">
        <v>41</v>
      </c>
    </row>
    <row r="21" spans="1:8" s="37" customFormat="1" ht="15">
      <c r="A21" s="176">
        <v>2012</v>
      </c>
      <c r="B21" s="134">
        <v>2806</v>
      </c>
      <c r="C21" s="135">
        <v>5.0999999999999996</v>
      </c>
      <c r="D21" s="134">
        <v>1145</v>
      </c>
      <c r="E21" s="135">
        <v>2.1</v>
      </c>
      <c r="F21" s="145">
        <v>41</v>
      </c>
    </row>
    <row r="22" spans="1:8" s="37" customFormat="1" ht="15">
      <c r="A22" s="176">
        <v>2013</v>
      </c>
      <c r="B22" s="134">
        <v>2424</v>
      </c>
      <c r="C22" s="135">
        <v>4.4000000000000004</v>
      </c>
      <c r="D22" s="134">
        <v>1137</v>
      </c>
      <c r="E22" s="135">
        <v>2.1</v>
      </c>
      <c r="F22" s="145">
        <v>47</v>
      </c>
    </row>
    <row r="23" spans="1:8" s="37" customFormat="1" ht="15">
      <c r="A23" s="176">
        <v>2014</v>
      </c>
      <c r="B23" s="134">
        <v>2523</v>
      </c>
      <c r="C23" s="135">
        <v>4.5999999999999996</v>
      </c>
      <c r="D23" s="149">
        <v>1147</v>
      </c>
      <c r="E23" s="135">
        <v>2.1</v>
      </c>
      <c r="F23" s="145">
        <v>45</v>
      </c>
    </row>
    <row r="24" spans="1:8" s="37" customFormat="1" ht="15">
      <c r="A24" s="176">
        <v>2015</v>
      </c>
      <c r="B24" s="134">
        <v>2608</v>
      </c>
      <c r="C24" s="135">
        <v>4.8</v>
      </c>
      <c r="D24" s="149">
        <v>1163</v>
      </c>
      <c r="E24" s="147">
        <v>2.1</v>
      </c>
      <c r="F24" s="177">
        <v>45</v>
      </c>
    </row>
    <row r="25" spans="1:8" s="37" customFormat="1" ht="15">
      <c r="A25" s="176">
        <v>2016</v>
      </c>
      <c r="B25" s="134">
        <v>3147</v>
      </c>
      <c r="C25" s="135">
        <v>5.81</v>
      </c>
      <c r="D25" s="149">
        <v>1138</v>
      </c>
      <c r="E25" s="147">
        <v>2.1</v>
      </c>
      <c r="F25" s="177">
        <v>36.161423578010805</v>
      </c>
      <c r="H25" s="41"/>
    </row>
    <row r="26" spans="1:8" s="37" customFormat="1" ht="15">
      <c r="A26" s="176">
        <v>2017</v>
      </c>
      <c r="B26" s="134">
        <v>3205</v>
      </c>
      <c r="C26" s="135">
        <v>5.9</v>
      </c>
      <c r="D26" s="149">
        <v>939</v>
      </c>
      <c r="E26" s="147">
        <v>1.7</v>
      </c>
      <c r="F26" s="177">
        <v>29.297971918876755</v>
      </c>
      <c r="H26" s="41"/>
    </row>
    <row r="27" spans="1:8" s="37" customFormat="1" ht="15">
      <c r="A27" s="176">
        <v>2018</v>
      </c>
      <c r="B27" s="134">
        <v>3152</v>
      </c>
      <c r="C27" s="135">
        <v>5.9</v>
      </c>
      <c r="D27" s="149">
        <v>1007</v>
      </c>
      <c r="E27" s="147">
        <v>1.9</v>
      </c>
      <c r="F27" s="177">
        <v>32</v>
      </c>
      <c r="H27" s="41"/>
    </row>
    <row r="28" spans="1:8" s="37" customFormat="1" ht="15">
      <c r="A28" s="176">
        <v>2019</v>
      </c>
      <c r="B28" s="134">
        <v>3087</v>
      </c>
      <c r="C28" s="135">
        <v>5.8</v>
      </c>
      <c r="D28" s="149">
        <v>1029</v>
      </c>
      <c r="E28" s="147">
        <v>1.9</v>
      </c>
      <c r="F28" s="177">
        <v>33</v>
      </c>
      <c r="H28" s="41"/>
    </row>
    <row r="29" spans="1:8" s="37" customFormat="1" ht="15">
      <c r="A29" s="176">
        <v>2020</v>
      </c>
      <c r="B29" s="134">
        <v>2426</v>
      </c>
      <c r="C29" s="147">
        <v>4.4000000000000004</v>
      </c>
      <c r="D29" s="149">
        <v>603</v>
      </c>
      <c r="E29" s="147">
        <v>1.1299999999999999</v>
      </c>
      <c r="F29" s="177">
        <v>24.85572959604287</v>
      </c>
      <c r="H29" s="41"/>
    </row>
    <row r="30" spans="1:8" s="37" customFormat="1" ht="15">
      <c r="A30" s="176">
        <v>2021</v>
      </c>
      <c r="B30" s="134">
        <v>2742</v>
      </c>
      <c r="C30" s="147">
        <v>5</v>
      </c>
      <c r="D30" s="149">
        <v>846</v>
      </c>
      <c r="E30" s="147">
        <v>1.59</v>
      </c>
      <c r="F30" s="177">
        <v>30.853391684901531</v>
      </c>
      <c r="H30" s="41"/>
    </row>
    <row r="31" spans="1:8" s="37" customFormat="1" ht="15">
      <c r="A31" s="176">
        <v>2022</v>
      </c>
      <c r="B31" s="134">
        <v>2688</v>
      </c>
      <c r="C31" s="147">
        <v>4.9000000000000004</v>
      </c>
      <c r="D31" s="149">
        <v>672</v>
      </c>
      <c r="E31" s="147">
        <v>1.24</v>
      </c>
      <c r="F31" s="177">
        <v>25</v>
      </c>
      <c r="H31" s="41"/>
    </row>
    <row r="32" spans="1:8" s="37" customFormat="1" ht="15">
      <c r="A32" s="176">
        <v>2023</v>
      </c>
      <c r="B32" s="134">
        <v>2735</v>
      </c>
      <c r="C32" s="147">
        <v>5.0634458090960592</v>
      </c>
      <c r="D32" s="149">
        <v>717</v>
      </c>
      <c r="E32" s="147">
        <v>1.33</v>
      </c>
      <c r="F32" s="177">
        <v>26.215722120658135</v>
      </c>
      <c r="H32" s="41"/>
    </row>
    <row r="33" spans="1:8" s="37" customFormat="1" ht="15">
      <c r="A33" s="176">
        <v>2024</v>
      </c>
      <c r="B33" s="134">
        <v>2602</v>
      </c>
      <c r="C33" s="147">
        <v>4.8499999999999996</v>
      </c>
      <c r="D33" s="149">
        <v>610</v>
      </c>
      <c r="E33" s="147">
        <v>1.1399999999999999</v>
      </c>
      <c r="F33" s="177">
        <v>23.443504996156804</v>
      </c>
      <c r="H33" s="41"/>
    </row>
    <row r="34" spans="1:8" s="37" customFormat="1" ht="15">
      <c r="A34" s="176" t="s">
        <v>368</v>
      </c>
      <c r="B34" s="147">
        <f>B33*100/B32</f>
        <v>95.137111517367458</v>
      </c>
      <c r="C34" s="178" t="s">
        <v>380</v>
      </c>
      <c r="D34" s="147">
        <f>D33*100/D32</f>
        <v>85.076708507670844</v>
      </c>
      <c r="E34" s="178" t="s">
        <v>380</v>
      </c>
      <c r="F34" s="179" t="s">
        <v>381</v>
      </c>
    </row>
    <row r="35" spans="1:8" s="37" customFormat="1" ht="14.25">
      <c r="A35" s="92" t="s">
        <v>33</v>
      </c>
      <c r="B35" s="92"/>
    </row>
    <row r="36" spans="1:8" s="37" customFormat="1" ht="14.25">
      <c r="A36" s="93" t="s">
        <v>115</v>
      </c>
      <c r="B36" s="93"/>
      <c r="C36" s="93"/>
    </row>
  </sheetData>
  <mergeCells count="2">
    <mergeCell ref="A35:B35"/>
    <mergeCell ref="A36:C36"/>
  </mergeCells>
  <phoneticPr fontId="1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25" orientation="portrait" horizontalDpi="300" verticalDpi="300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K11"/>
  <sheetViews>
    <sheetView zoomScaleNormal="100" workbookViewId="0">
      <selection activeCell="D26" sqref="D26"/>
    </sheetView>
  </sheetViews>
  <sheetFormatPr defaultRowHeight="12.75"/>
  <cols>
    <col min="1" max="1" width="38.7109375" customWidth="1"/>
    <col min="2" max="9" width="9.28515625" customWidth="1"/>
  </cols>
  <sheetData>
    <row r="1" spans="1:11" ht="21" thickBot="1">
      <c r="A1" s="180" t="s">
        <v>190</v>
      </c>
      <c r="B1" s="181"/>
      <c r="C1" s="181"/>
      <c r="D1" s="181"/>
      <c r="E1" s="181"/>
      <c r="F1" s="181"/>
      <c r="G1" s="181"/>
      <c r="H1" s="181"/>
      <c r="I1" s="182"/>
    </row>
    <row r="2" spans="1:11" s="37" customFormat="1" ht="15.75" thickBot="1">
      <c r="A2" s="192" t="s">
        <v>0</v>
      </c>
      <c r="B2" s="193" t="s">
        <v>404</v>
      </c>
      <c r="C2" s="194" t="s">
        <v>405</v>
      </c>
      <c r="D2" s="194" t="s">
        <v>406</v>
      </c>
      <c r="E2" s="194" t="s">
        <v>407</v>
      </c>
      <c r="F2" s="194" t="s">
        <v>408</v>
      </c>
      <c r="G2" s="194" t="s">
        <v>409</v>
      </c>
      <c r="H2" s="195" t="s">
        <v>410</v>
      </c>
      <c r="I2" s="196" t="s">
        <v>411</v>
      </c>
    </row>
    <row r="3" spans="1:11" s="37" customFormat="1" ht="15">
      <c r="A3" s="187" t="s">
        <v>146</v>
      </c>
      <c r="B3" s="183">
        <v>184.976</v>
      </c>
      <c r="C3" s="58">
        <v>291.13299999999998</v>
      </c>
      <c r="D3" s="58">
        <v>380.82299999999998</v>
      </c>
      <c r="E3" s="58">
        <v>436.27</v>
      </c>
      <c r="F3" s="58">
        <v>458.92899999999997</v>
      </c>
      <c r="G3" s="58">
        <v>499.548</v>
      </c>
      <c r="H3" s="58">
        <v>483.9</v>
      </c>
      <c r="I3" s="189">
        <v>473.6</v>
      </c>
    </row>
    <row r="4" spans="1:11" s="37" customFormat="1" ht="15">
      <c r="A4" s="188" t="s">
        <v>130</v>
      </c>
      <c r="B4" s="184" t="s">
        <v>4</v>
      </c>
      <c r="C4" s="185" t="s">
        <v>4</v>
      </c>
      <c r="D4" s="185" t="s">
        <v>4</v>
      </c>
      <c r="E4" s="185" t="s">
        <v>4</v>
      </c>
      <c r="F4" s="185" t="s">
        <v>4</v>
      </c>
      <c r="G4" s="185" t="s">
        <v>4</v>
      </c>
      <c r="H4" s="186" t="s">
        <v>4</v>
      </c>
      <c r="I4" s="190" t="s">
        <v>4</v>
      </c>
    </row>
    <row r="5" spans="1:11" s="37" customFormat="1" ht="15">
      <c r="A5" s="188" t="s">
        <v>131</v>
      </c>
      <c r="B5" s="184">
        <v>45.078821036242537</v>
      </c>
      <c r="C5" s="185">
        <v>25.556704324140512</v>
      </c>
      <c r="D5" s="185">
        <v>31.543525469837693</v>
      </c>
      <c r="E5" s="185">
        <v>26.970683292456506</v>
      </c>
      <c r="F5" s="185">
        <v>23.682966210459568</v>
      </c>
      <c r="G5" s="185">
        <v>31.977908028858089</v>
      </c>
      <c r="H5" s="175">
        <v>31.990080595164294</v>
      </c>
      <c r="I5" s="191">
        <v>34.6</v>
      </c>
    </row>
    <row r="6" spans="1:11" s="37" customFormat="1" ht="15">
      <c r="A6" s="188" t="s">
        <v>132</v>
      </c>
      <c r="B6" s="184">
        <v>47.259644494420897</v>
      </c>
      <c r="C6" s="185">
        <v>63.953244736941535</v>
      </c>
      <c r="D6" s="185">
        <v>57.997022238677808</v>
      </c>
      <c r="E6" s="185">
        <v>61.895156669035231</v>
      </c>
      <c r="F6" s="185">
        <v>63.202368993896663</v>
      </c>
      <c r="G6" s="185">
        <v>53.163459767629938</v>
      </c>
      <c r="H6" s="175">
        <v>51.436247158503825</v>
      </c>
      <c r="I6" s="191">
        <v>47.928926614512399</v>
      </c>
    </row>
    <row r="7" spans="1:11" s="37" customFormat="1" ht="15">
      <c r="A7" s="188" t="s">
        <v>133</v>
      </c>
      <c r="B7" s="184">
        <v>6.7343871637401609</v>
      </c>
      <c r="C7" s="185">
        <v>8.7849883043145223</v>
      </c>
      <c r="D7" s="185">
        <v>7.986649965994701</v>
      </c>
      <c r="E7" s="185">
        <v>8.5451669837485955</v>
      </c>
      <c r="F7" s="185">
        <v>9.4984191454451565</v>
      </c>
      <c r="G7" s="185">
        <v>9.3964944309655927</v>
      </c>
      <c r="H7" s="175">
        <v>9.6920851415581737</v>
      </c>
      <c r="I7" s="191">
        <v>8.0687084956555708</v>
      </c>
    </row>
    <row r="8" spans="1:11" s="37" customFormat="1" ht="15">
      <c r="A8" s="188" t="s">
        <v>134</v>
      </c>
      <c r="B8" s="184">
        <v>0.69144105181212701</v>
      </c>
      <c r="C8" s="185">
        <v>1.6693401297688686</v>
      </c>
      <c r="D8" s="185">
        <v>2.3562127287480013</v>
      </c>
      <c r="E8" s="185">
        <v>2.5676759804708094</v>
      </c>
      <c r="F8" s="185">
        <v>3.6162456501986147</v>
      </c>
      <c r="G8" s="185">
        <v>4.9873085269083255</v>
      </c>
      <c r="H8" s="175">
        <v>6.5096094234345943</v>
      </c>
      <c r="I8" s="191">
        <v>9.1533905552212325</v>
      </c>
      <c r="J8" s="40"/>
      <c r="K8" s="41"/>
    </row>
    <row r="9" spans="1:11" s="37" customFormat="1" ht="15">
      <c r="A9" s="197" t="s">
        <v>135</v>
      </c>
      <c r="B9" s="198">
        <v>0.23570625378427471</v>
      </c>
      <c r="C9" s="199">
        <v>3.5722504834560152E-2</v>
      </c>
      <c r="D9" s="199">
        <v>0.11658959674179344</v>
      </c>
      <c r="E9" s="199">
        <v>2.1317074288857818E-2</v>
      </c>
      <c r="F9" s="199">
        <v>0</v>
      </c>
      <c r="G9" s="199">
        <v>0.47482924563805678</v>
      </c>
      <c r="H9" s="200">
        <v>0.39264310808018188</v>
      </c>
      <c r="I9" s="201">
        <v>0.25570371308818718</v>
      </c>
      <c r="J9" s="40"/>
    </row>
    <row r="10" spans="1:11" s="37" customFormat="1" ht="14.25">
      <c r="A10" s="37" t="s">
        <v>206</v>
      </c>
      <c r="J10" s="41"/>
    </row>
    <row r="11" spans="1:11">
      <c r="I11" s="11"/>
    </row>
  </sheetData>
  <mergeCells count="1">
    <mergeCell ref="A1:I1"/>
  </mergeCells>
  <phoneticPr fontId="11" type="noConversion"/>
  <printOptions horizontalCentered="1" verticalCentered="1"/>
  <pageMargins left="0.39370078740157483" right="0.39370078740157483" top="0.98425196850393704" bottom="0.39370078740157483" header="0.51181102362204722" footer="0.51181102362204722"/>
  <pageSetup paperSize="9" orientation="landscape" horizontalDpi="300" verticalDpi="300" r:id="rId1"/>
  <headerFooter alignWithMargins="0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J12"/>
  <sheetViews>
    <sheetView zoomScaleNormal="100" workbookViewId="0">
      <selection activeCell="D26" sqref="D26"/>
    </sheetView>
  </sheetViews>
  <sheetFormatPr defaultRowHeight="12.75"/>
  <cols>
    <col min="1" max="1" width="39.7109375" customWidth="1"/>
    <col min="2" max="9" width="9.7109375" customWidth="1"/>
  </cols>
  <sheetData>
    <row r="1" spans="1:10" ht="20.25">
      <c r="A1" s="171" t="s">
        <v>191</v>
      </c>
      <c r="B1" s="202"/>
      <c r="C1" s="202"/>
      <c r="D1" s="202"/>
      <c r="E1" s="202"/>
      <c r="F1" s="202"/>
      <c r="G1" s="202"/>
      <c r="H1" s="202"/>
      <c r="I1" s="203"/>
    </row>
    <row r="2" spans="1:10" s="37" customFormat="1" ht="15">
      <c r="A2" s="204" t="s">
        <v>0</v>
      </c>
      <c r="B2" s="205" t="s">
        <v>405</v>
      </c>
      <c r="C2" s="205" t="s">
        <v>406</v>
      </c>
      <c r="D2" s="205" t="s">
        <v>407</v>
      </c>
      <c r="E2" s="205" t="s">
        <v>408</v>
      </c>
      <c r="F2" s="205" t="s">
        <v>22</v>
      </c>
      <c r="G2" s="205" t="s">
        <v>409</v>
      </c>
      <c r="H2" s="54" t="s">
        <v>410</v>
      </c>
      <c r="I2" s="54" t="s">
        <v>411</v>
      </c>
    </row>
    <row r="3" spans="1:10" s="37" customFormat="1" ht="15">
      <c r="A3" s="204" t="s">
        <v>136</v>
      </c>
      <c r="B3" s="38">
        <v>300.16899999999998</v>
      </c>
      <c r="C3" s="38">
        <v>386.51400000000001</v>
      </c>
      <c r="D3" s="38">
        <v>440.85300000000001</v>
      </c>
      <c r="E3" s="108">
        <v>458.9</v>
      </c>
      <c r="F3" s="108">
        <v>479.1</v>
      </c>
      <c r="G3" s="38">
        <v>513</v>
      </c>
      <c r="H3" s="39">
        <v>492.4</v>
      </c>
      <c r="I3" s="39">
        <v>482.2</v>
      </c>
    </row>
    <row r="4" spans="1:10" s="37" customFormat="1" ht="15">
      <c r="A4" s="204" t="s">
        <v>137</v>
      </c>
      <c r="B4" s="110" t="s">
        <v>4</v>
      </c>
      <c r="C4" s="110" t="s">
        <v>4</v>
      </c>
      <c r="D4" s="110" t="s">
        <v>4</v>
      </c>
      <c r="E4" s="108" t="s">
        <v>4</v>
      </c>
      <c r="F4" s="108" t="s">
        <v>4</v>
      </c>
      <c r="G4" s="110" t="s">
        <v>4</v>
      </c>
      <c r="H4" s="108" t="s">
        <v>4</v>
      </c>
      <c r="I4" s="108" t="s">
        <v>4</v>
      </c>
    </row>
    <row r="5" spans="1:10" s="37" customFormat="1" ht="15">
      <c r="A5" s="204" t="s">
        <v>138</v>
      </c>
      <c r="B5" s="38">
        <v>6.2751316758226201</v>
      </c>
      <c r="C5" s="39">
        <v>7.5</v>
      </c>
      <c r="D5" s="39">
        <v>11.2</v>
      </c>
      <c r="E5" s="110">
        <v>15</v>
      </c>
      <c r="F5" s="108">
        <v>15.4</v>
      </c>
      <c r="G5" s="110">
        <v>19.600000000000001</v>
      </c>
      <c r="H5" s="38">
        <v>30.442729488220959</v>
      </c>
      <c r="I5" s="38">
        <v>39.4</v>
      </c>
    </row>
    <row r="6" spans="1:10" s="37" customFormat="1" ht="15">
      <c r="A6" s="204" t="s">
        <v>139</v>
      </c>
      <c r="B6" s="38">
        <v>21.611825338392705</v>
      </c>
      <c r="C6" s="39">
        <v>24.3</v>
      </c>
      <c r="D6" s="39">
        <v>32.6</v>
      </c>
      <c r="E6" s="108">
        <v>35.5</v>
      </c>
      <c r="F6" s="108">
        <v>37.5</v>
      </c>
      <c r="G6" s="110">
        <v>40.299999999999997</v>
      </c>
      <c r="H6" s="38">
        <v>36.6</v>
      </c>
      <c r="I6" s="38">
        <v>33</v>
      </c>
    </row>
    <row r="7" spans="1:10" s="37" customFormat="1" ht="15">
      <c r="A7" s="204" t="s">
        <v>140</v>
      </c>
      <c r="B7" s="38">
        <v>8.6891051374392418</v>
      </c>
      <c r="C7" s="206">
        <v>68.2</v>
      </c>
      <c r="D7" s="206">
        <v>56.2</v>
      </c>
      <c r="E7" s="108">
        <v>22.7</v>
      </c>
      <c r="F7" s="108">
        <v>23.8</v>
      </c>
      <c r="G7" s="110">
        <v>19</v>
      </c>
      <c r="H7" s="38">
        <v>15.536149471974005</v>
      </c>
      <c r="I7" s="38">
        <v>14.3</v>
      </c>
    </row>
    <row r="8" spans="1:10" s="37" customFormat="1" ht="15">
      <c r="A8" s="204" t="s">
        <v>148</v>
      </c>
      <c r="B8" s="38">
        <v>63.4</v>
      </c>
      <c r="C8" s="206"/>
      <c r="D8" s="206"/>
      <c r="E8" s="108">
        <v>26.8</v>
      </c>
      <c r="F8" s="108">
        <v>23.3</v>
      </c>
      <c r="G8" s="110">
        <v>21.1</v>
      </c>
      <c r="H8" s="38">
        <v>17.399999999999999</v>
      </c>
      <c r="I8" s="39">
        <v>13.3</v>
      </c>
    </row>
    <row r="9" spans="1:10" s="37" customFormat="1" ht="14.25">
      <c r="A9" s="92" t="s">
        <v>255</v>
      </c>
      <c r="B9" s="92"/>
      <c r="C9" s="92"/>
      <c r="D9" s="92"/>
      <c r="E9" s="92"/>
      <c r="F9" s="92"/>
      <c r="G9" s="92"/>
      <c r="H9" s="92"/>
      <c r="I9" s="92"/>
      <c r="J9" s="59"/>
    </row>
    <row r="10" spans="1:10" s="37" customFormat="1" ht="14.25">
      <c r="A10" s="93" t="s">
        <v>147</v>
      </c>
      <c r="B10" s="93"/>
    </row>
    <row r="11" spans="1:10" s="37" customFormat="1" ht="14.25">
      <c r="B11" s="45"/>
    </row>
    <row r="12" spans="1:10" s="37" customFormat="1" ht="14.25">
      <c r="B12" s="41"/>
      <c r="C12" s="41"/>
      <c r="D12" s="41"/>
      <c r="E12" s="41"/>
      <c r="F12" s="41"/>
      <c r="G12" s="41"/>
      <c r="H12" s="41"/>
      <c r="I12" s="41"/>
    </row>
  </sheetData>
  <mergeCells count="3">
    <mergeCell ref="A10:B10"/>
    <mergeCell ref="A9:I9"/>
    <mergeCell ref="A1:I1"/>
  </mergeCells>
  <phoneticPr fontId="1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I17"/>
  <sheetViews>
    <sheetView zoomScaleNormal="100" workbookViewId="0">
      <selection activeCell="B24" sqref="B24"/>
    </sheetView>
  </sheetViews>
  <sheetFormatPr defaultRowHeight="12.75"/>
  <cols>
    <col min="1" max="1" width="48.140625" customWidth="1"/>
    <col min="2" max="2" width="22.42578125" customWidth="1"/>
    <col min="3" max="3" width="30.5703125" customWidth="1"/>
    <col min="4" max="4" width="15.42578125" customWidth="1"/>
    <col min="5" max="5" width="15.28515625" customWidth="1"/>
    <col min="6" max="6" width="12.7109375" customWidth="1"/>
    <col min="7" max="7" width="16.85546875" customWidth="1"/>
    <col min="8" max="8" width="17.7109375" customWidth="1"/>
    <col min="9" max="9" width="16.140625" customWidth="1"/>
  </cols>
  <sheetData>
    <row r="1" spans="1:9" ht="20.25">
      <c r="A1" s="207" t="s">
        <v>211</v>
      </c>
      <c r="B1" s="207"/>
      <c r="C1" s="207"/>
      <c r="D1" s="207"/>
      <c r="E1" s="207"/>
      <c r="F1" s="207"/>
      <c r="G1" s="207"/>
      <c r="H1" s="207"/>
      <c r="I1" s="207"/>
    </row>
    <row r="2" spans="1:9" s="37" customFormat="1" ht="30">
      <c r="A2" s="208" t="s">
        <v>0</v>
      </c>
      <c r="B2" s="209" t="s">
        <v>242</v>
      </c>
      <c r="C2" s="209" t="s">
        <v>241</v>
      </c>
      <c r="D2" s="119" t="s">
        <v>243</v>
      </c>
      <c r="E2" s="119" t="s">
        <v>244</v>
      </c>
      <c r="F2" s="119" t="s">
        <v>245</v>
      </c>
      <c r="G2" s="119" t="s">
        <v>246</v>
      </c>
      <c r="H2" s="119" t="s">
        <v>247</v>
      </c>
      <c r="I2" s="119" t="s">
        <v>248</v>
      </c>
    </row>
    <row r="3" spans="1:9" s="37" customFormat="1" ht="15">
      <c r="A3" s="210" t="s">
        <v>141</v>
      </c>
      <c r="B3" s="127">
        <v>482.2</v>
      </c>
      <c r="C3" s="126">
        <v>100</v>
      </c>
      <c r="D3" s="211">
        <v>100</v>
      </c>
      <c r="E3" s="211">
        <v>100</v>
      </c>
      <c r="F3" s="211">
        <v>100</v>
      </c>
      <c r="G3" s="211">
        <v>100</v>
      </c>
      <c r="H3" s="211">
        <v>100</v>
      </c>
      <c r="I3" s="123">
        <v>100</v>
      </c>
    </row>
    <row r="4" spans="1:9" s="37" customFormat="1" ht="15">
      <c r="A4" s="210" t="s">
        <v>142</v>
      </c>
      <c r="B4" s="211" t="s">
        <v>4</v>
      </c>
      <c r="C4" s="211" t="s">
        <v>4</v>
      </c>
      <c r="D4" s="212" t="s">
        <v>4</v>
      </c>
      <c r="E4" s="212" t="s">
        <v>4</v>
      </c>
      <c r="F4" s="212" t="s">
        <v>4</v>
      </c>
      <c r="G4" s="212" t="s">
        <v>4</v>
      </c>
      <c r="H4" s="212" t="s">
        <v>4</v>
      </c>
      <c r="I4" s="122" t="s">
        <v>4</v>
      </c>
    </row>
    <row r="5" spans="1:9" s="37" customFormat="1" ht="15">
      <c r="A5" s="210" t="s">
        <v>144</v>
      </c>
      <c r="B5" s="126">
        <v>189.773</v>
      </c>
      <c r="C5" s="126">
        <v>39.355253471034104</v>
      </c>
      <c r="D5" s="213">
        <v>38.259550244636806</v>
      </c>
      <c r="E5" s="213">
        <v>43.158137633483513</v>
      </c>
      <c r="F5" s="213">
        <v>30.703947258337099</v>
      </c>
      <c r="G5" s="213">
        <v>32.707338688927642</v>
      </c>
      <c r="H5" s="213">
        <v>47.435259196279908</v>
      </c>
      <c r="I5" s="213">
        <v>41.785789780750335</v>
      </c>
    </row>
    <row r="6" spans="1:9" s="37" customFormat="1" ht="15">
      <c r="A6" s="210" t="s">
        <v>212</v>
      </c>
      <c r="B6" s="126">
        <v>159.15700000000001</v>
      </c>
      <c r="C6" s="126">
        <v>33.006086622909343</v>
      </c>
      <c r="D6" s="213">
        <v>33.711187429431689</v>
      </c>
      <c r="E6" s="213">
        <v>31.90514106484838</v>
      </c>
      <c r="F6" s="213">
        <v>36.688753911282902</v>
      </c>
      <c r="G6" s="213">
        <v>34.446096229166073</v>
      </c>
      <c r="H6" s="213">
        <v>31.982115521944472</v>
      </c>
      <c r="I6" s="213">
        <v>32.945284821632406</v>
      </c>
    </row>
    <row r="7" spans="1:9" s="37" customFormat="1" ht="15">
      <c r="A7" s="210" t="s">
        <v>213</v>
      </c>
      <c r="B7" s="126">
        <v>65.884</v>
      </c>
      <c r="C7" s="126">
        <v>13.66306861189743</v>
      </c>
      <c r="D7" s="213">
        <v>13.401863003387279</v>
      </c>
      <c r="E7" s="213">
        <v>12.758153586695022</v>
      </c>
      <c r="F7" s="213">
        <v>14.415273664307348</v>
      </c>
      <c r="G7" s="213">
        <v>12.932044941250465</v>
      </c>
      <c r="H7" s="213">
        <v>13.532190631034442</v>
      </c>
      <c r="I7" s="213">
        <v>12.886265822249655</v>
      </c>
    </row>
    <row r="8" spans="1:9" s="37" customFormat="1" ht="15">
      <c r="A8" s="210" t="s">
        <v>214</v>
      </c>
      <c r="B8" s="126">
        <v>74.284000000000006</v>
      </c>
      <c r="C8" s="126">
        <v>15.4050663099719</v>
      </c>
      <c r="D8" s="213">
        <v>16.20177832141513</v>
      </c>
      <c r="E8" s="213">
        <v>15.032768181319645</v>
      </c>
      <c r="F8" s="213">
        <v>17.939025818650336</v>
      </c>
      <c r="G8" s="213">
        <v>17.373281111524058</v>
      </c>
      <c r="H8" s="213">
        <v>14.270229889129412</v>
      </c>
      <c r="I8" s="213">
        <v>15.744713233615464</v>
      </c>
    </row>
    <row r="9" spans="1:9" s="37" customFormat="1" ht="15">
      <c r="A9" s="210" t="s">
        <v>215</v>
      </c>
      <c r="B9" s="126">
        <v>68.947000000000003</v>
      </c>
      <c r="C9" s="126">
        <v>14.298275629659585</v>
      </c>
      <c r="D9" s="213">
        <v>13.356464057207377</v>
      </c>
      <c r="E9" s="213">
        <v>12.537230095163755</v>
      </c>
      <c r="F9" s="213">
        <v>15.017485735321186</v>
      </c>
      <c r="G9" s="213">
        <v>15.951856828382743</v>
      </c>
      <c r="H9" s="213">
        <v>8.3291847758194102</v>
      </c>
      <c r="I9" s="213">
        <v>11.970541232972849</v>
      </c>
    </row>
    <row r="10" spans="1:9" s="37" customFormat="1" ht="15">
      <c r="A10" s="210" t="s">
        <v>216</v>
      </c>
      <c r="B10" s="126">
        <v>41.375999999999998</v>
      </c>
      <c r="C10" s="126">
        <v>8.5805829470868193</v>
      </c>
      <c r="D10" s="213">
        <v>9.3564170116672933</v>
      </c>
      <c r="E10" s="213">
        <v>7.9600827857725838</v>
      </c>
      <c r="F10" s="213">
        <v>12.696317119287853</v>
      </c>
      <c r="G10" s="213">
        <v>10.775608222076103</v>
      </c>
      <c r="H10" s="213">
        <v>7.7457142448724143</v>
      </c>
      <c r="I10" s="213">
        <v>8.3059517870580972</v>
      </c>
    </row>
    <row r="11" spans="1:9" s="37" customFormat="1" ht="15">
      <c r="A11" s="210" t="s">
        <v>145</v>
      </c>
      <c r="B11" s="126">
        <v>9.5359999999999996</v>
      </c>
      <c r="C11" s="126">
        <v>1.9775821486712084</v>
      </c>
      <c r="D11" s="213">
        <v>2.2626552502822732</v>
      </c>
      <c r="E11" s="213">
        <v>1.9922997266588136</v>
      </c>
      <c r="F11" s="213">
        <v>2.2202700667637165</v>
      </c>
      <c r="G11" s="213">
        <v>2.3559850195831786</v>
      </c>
      <c r="H11" s="213">
        <v>2.1954104213007763</v>
      </c>
      <c r="I11" s="213">
        <v>2.0222039960428524</v>
      </c>
    </row>
    <row r="12" spans="1:9" s="37" customFormat="1" ht="15">
      <c r="A12" s="210" t="s">
        <v>217</v>
      </c>
      <c r="B12" s="126">
        <v>13.416</v>
      </c>
      <c r="C12" s="126">
        <v>2.7822191806389398</v>
      </c>
      <c r="D12" s="213">
        <v>3.053726006774558</v>
      </c>
      <c r="E12" s="213">
        <v>2.4471086940729547</v>
      </c>
      <c r="F12" s="213">
        <v>2.6732259090072454</v>
      </c>
      <c r="G12" s="213">
        <v>3.7631150118642616</v>
      </c>
      <c r="H12" s="213">
        <v>2.3123158397830195</v>
      </c>
      <c r="I12" s="213">
        <v>2.9702283815434569</v>
      </c>
    </row>
    <row r="13" spans="1:9" s="37" customFormat="1" ht="14.25">
      <c r="A13" s="94" t="s">
        <v>210</v>
      </c>
      <c r="B13" s="95"/>
    </row>
    <row r="15" spans="1:9">
      <c r="B15" s="11"/>
      <c r="C15" s="11"/>
      <c r="D15" s="11"/>
      <c r="E15" s="11"/>
      <c r="F15" s="11"/>
      <c r="G15" s="11"/>
      <c r="H15" s="11"/>
      <c r="I15" s="11"/>
    </row>
    <row r="16" spans="1:9">
      <c r="B16" s="11"/>
      <c r="C16" s="11"/>
      <c r="D16" s="11"/>
      <c r="E16" s="11"/>
      <c r="F16" s="11"/>
      <c r="G16" s="11"/>
      <c r="H16" s="11"/>
      <c r="I16" s="11"/>
    </row>
    <row r="17" spans="1:1">
      <c r="A17" s="6"/>
    </row>
  </sheetData>
  <mergeCells count="1">
    <mergeCell ref="A13:B13"/>
  </mergeCells>
  <phoneticPr fontId="1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N17"/>
  <sheetViews>
    <sheetView zoomScaleNormal="100" workbookViewId="0">
      <selection activeCell="A16" sqref="A16"/>
    </sheetView>
  </sheetViews>
  <sheetFormatPr defaultRowHeight="12.75"/>
  <cols>
    <col min="1" max="1" width="37.7109375" customWidth="1"/>
    <col min="2" max="12" width="8.140625" customWidth="1"/>
    <col min="13" max="13" width="19" customWidth="1"/>
    <col min="14" max="14" width="8.85546875" customWidth="1"/>
  </cols>
  <sheetData>
    <row r="1" spans="1:14" ht="21" thickBot="1">
      <c r="A1" s="101" t="s">
        <v>192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3"/>
      <c r="N1" s="1"/>
    </row>
    <row r="2" spans="1:14" s="32" customFormat="1" ht="15.75" thickBot="1">
      <c r="A2" s="240" t="s">
        <v>0</v>
      </c>
      <c r="B2" s="241" t="s">
        <v>412</v>
      </c>
      <c r="C2" s="242" t="s">
        <v>413</v>
      </c>
      <c r="D2" s="242" t="s">
        <v>22</v>
      </c>
      <c r="E2" s="242" t="s">
        <v>23</v>
      </c>
      <c r="F2" s="242" t="s">
        <v>414</v>
      </c>
      <c r="G2" s="243" t="s">
        <v>415</v>
      </c>
      <c r="H2" s="242" t="s">
        <v>416</v>
      </c>
      <c r="I2" s="242" t="s">
        <v>417</v>
      </c>
      <c r="J2" s="242" t="s">
        <v>418</v>
      </c>
      <c r="K2" s="244" t="s">
        <v>419</v>
      </c>
      <c r="L2" s="244" t="s">
        <v>420</v>
      </c>
      <c r="M2" s="245" t="s">
        <v>368</v>
      </c>
    </row>
    <row r="3" spans="1:14" s="32" customFormat="1" ht="15">
      <c r="A3" s="235" t="s">
        <v>10</v>
      </c>
      <c r="B3" s="214">
        <v>1794</v>
      </c>
      <c r="C3" s="215">
        <v>2008</v>
      </c>
      <c r="D3" s="215">
        <v>525</v>
      </c>
      <c r="E3" s="215">
        <v>-359</v>
      </c>
      <c r="F3" s="215">
        <v>-2075</v>
      </c>
      <c r="G3" s="215">
        <v>-3005</v>
      </c>
      <c r="H3" s="216">
        <v>-1869</v>
      </c>
      <c r="I3" s="217">
        <v>-1723</v>
      </c>
      <c r="J3" s="218">
        <v>-1550</v>
      </c>
      <c r="K3" s="219">
        <v>-1071</v>
      </c>
      <c r="L3" s="219">
        <v>-1092</v>
      </c>
      <c r="M3" s="237" t="s">
        <v>4</v>
      </c>
    </row>
    <row r="4" spans="1:14" s="32" customFormat="1" ht="15">
      <c r="A4" s="236" t="s">
        <v>32</v>
      </c>
      <c r="B4" s="220">
        <v>3.2</v>
      </c>
      <c r="C4" s="221">
        <v>3.53</v>
      </c>
      <c r="D4" s="221">
        <v>0.9</v>
      </c>
      <c r="E4" s="221">
        <v>-0.64</v>
      </c>
      <c r="F4" s="221">
        <v>-3.7238166338851162</v>
      </c>
      <c r="G4" s="222">
        <v>-5.52</v>
      </c>
      <c r="H4" s="223">
        <v>-3.464</v>
      </c>
      <c r="I4" s="222">
        <v>-3.1</v>
      </c>
      <c r="J4" s="222">
        <v>-2.9</v>
      </c>
      <c r="K4" s="224">
        <v>-2</v>
      </c>
      <c r="L4" s="224">
        <v>-2.0299999999999998</v>
      </c>
      <c r="M4" s="238" t="s">
        <v>378</v>
      </c>
    </row>
    <row r="5" spans="1:14" s="32" customFormat="1" ht="15">
      <c r="A5" s="236" t="s">
        <v>11</v>
      </c>
      <c r="B5" s="225">
        <v>7197</v>
      </c>
      <c r="C5" s="226">
        <v>6209</v>
      </c>
      <c r="D5" s="226">
        <v>4643</v>
      </c>
      <c r="E5" s="226">
        <v>5029</v>
      </c>
      <c r="F5" s="227">
        <v>6122</v>
      </c>
      <c r="G5" s="227">
        <v>5359</v>
      </c>
      <c r="H5" s="227">
        <f>SUM(H7:H9)</f>
        <v>4893</v>
      </c>
      <c r="I5" s="228">
        <f>SUM(I7:I9)</f>
        <v>4820</v>
      </c>
      <c r="J5" s="228">
        <v>4673</v>
      </c>
      <c r="K5" s="229">
        <v>5534</v>
      </c>
      <c r="L5" s="229">
        <v>5454</v>
      </c>
      <c r="M5" s="239">
        <v>98.554391037224434</v>
      </c>
    </row>
    <row r="6" spans="1:14" s="32" customFormat="1" ht="15">
      <c r="A6" s="236" t="s">
        <v>12</v>
      </c>
      <c r="B6" s="225">
        <v>5403</v>
      </c>
      <c r="C6" s="226">
        <v>4201</v>
      </c>
      <c r="D6" s="226">
        <v>4118</v>
      </c>
      <c r="E6" s="226">
        <v>5388</v>
      </c>
      <c r="F6" s="227">
        <v>8197</v>
      </c>
      <c r="G6" s="227">
        <v>8364</v>
      </c>
      <c r="H6" s="227">
        <f>SUM(H10:H12)</f>
        <v>6762</v>
      </c>
      <c r="I6" s="228">
        <f>SUM(I10:I12)</f>
        <v>6543</v>
      </c>
      <c r="J6" s="228">
        <v>6223</v>
      </c>
      <c r="K6" s="229">
        <v>6605</v>
      </c>
      <c r="L6" s="229">
        <v>6546</v>
      </c>
      <c r="M6" s="239">
        <v>99.106737320211963</v>
      </c>
    </row>
    <row r="7" spans="1:14" s="32" customFormat="1" ht="15">
      <c r="A7" s="236" t="s">
        <v>13</v>
      </c>
      <c r="B7" s="225">
        <v>3821</v>
      </c>
      <c r="C7" s="226">
        <v>3671</v>
      </c>
      <c r="D7" s="226">
        <v>3180</v>
      </c>
      <c r="E7" s="226">
        <v>3445</v>
      </c>
      <c r="F7" s="227">
        <v>4118</v>
      </c>
      <c r="G7" s="227">
        <v>3390</v>
      </c>
      <c r="H7" s="227">
        <v>2894</v>
      </c>
      <c r="I7" s="228">
        <v>2826</v>
      </c>
      <c r="J7" s="228">
        <v>2609</v>
      </c>
      <c r="K7" s="229">
        <v>3128</v>
      </c>
      <c r="L7" s="229">
        <v>2941</v>
      </c>
      <c r="M7" s="239">
        <v>94.021739130434781</v>
      </c>
    </row>
    <row r="8" spans="1:14" s="32" customFormat="1" ht="15">
      <c r="A8" s="236" t="s">
        <v>14</v>
      </c>
      <c r="B8" s="225">
        <v>3305</v>
      </c>
      <c r="C8" s="226">
        <v>2457</v>
      </c>
      <c r="D8" s="226">
        <v>1338</v>
      </c>
      <c r="E8" s="226">
        <v>1545</v>
      </c>
      <c r="F8" s="227">
        <v>1850</v>
      </c>
      <c r="G8" s="227">
        <v>1844</v>
      </c>
      <c r="H8" s="227">
        <v>1784</v>
      </c>
      <c r="I8" s="228">
        <v>1764</v>
      </c>
      <c r="J8" s="228">
        <v>1747</v>
      </c>
      <c r="K8" s="229">
        <v>2038</v>
      </c>
      <c r="L8" s="229">
        <v>2045</v>
      </c>
      <c r="M8" s="239">
        <v>100.34347399411187</v>
      </c>
    </row>
    <row r="9" spans="1:14" s="32" customFormat="1" ht="15">
      <c r="A9" s="236" t="s">
        <v>15</v>
      </c>
      <c r="B9" s="225">
        <v>71</v>
      </c>
      <c r="C9" s="226">
        <v>81</v>
      </c>
      <c r="D9" s="226">
        <v>125</v>
      </c>
      <c r="E9" s="226">
        <v>39</v>
      </c>
      <c r="F9" s="226">
        <v>154</v>
      </c>
      <c r="G9" s="226">
        <v>125</v>
      </c>
      <c r="H9" s="226">
        <v>215</v>
      </c>
      <c r="I9" s="230">
        <v>230</v>
      </c>
      <c r="J9" s="230">
        <v>317</v>
      </c>
      <c r="K9" s="231">
        <v>368</v>
      </c>
      <c r="L9" s="231">
        <v>468</v>
      </c>
      <c r="M9" s="239">
        <v>127.17391304347827</v>
      </c>
    </row>
    <row r="10" spans="1:14" s="32" customFormat="1" ht="15">
      <c r="A10" s="236" t="s">
        <v>16</v>
      </c>
      <c r="B10" s="225">
        <v>2999</v>
      </c>
      <c r="C10" s="226">
        <v>2360</v>
      </c>
      <c r="D10" s="226">
        <v>2346</v>
      </c>
      <c r="E10" s="226">
        <v>2569</v>
      </c>
      <c r="F10" s="226">
        <v>3051</v>
      </c>
      <c r="G10" s="226">
        <v>2513</v>
      </c>
      <c r="H10" s="226">
        <v>1847</v>
      </c>
      <c r="I10" s="230">
        <v>1739</v>
      </c>
      <c r="J10" s="230">
        <v>1554</v>
      </c>
      <c r="K10" s="231">
        <v>1810</v>
      </c>
      <c r="L10" s="231">
        <v>1789</v>
      </c>
      <c r="M10" s="239">
        <v>98.839779005524861</v>
      </c>
    </row>
    <row r="11" spans="1:14" s="32" customFormat="1" ht="15">
      <c r="A11" s="236" t="s">
        <v>17</v>
      </c>
      <c r="B11" s="225">
        <v>2035</v>
      </c>
      <c r="C11" s="226">
        <v>1619</v>
      </c>
      <c r="D11" s="226">
        <v>1647</v>
      </c>
      <c r="E11" s="226">
        <v>2767</v>
      </c>
      <c r="F11" s="226">
        <v>4959</v>
      </c>
      <c r="G11" s="226">
        <v>5406</v>
      </c>
      <c r="H11" s="226">
        <v>4878</v>
      </c>
      <c r="I11" s="230">
        <v>4745</v>
      </c>
      <c r="J11" s="230">
        <v>4551</v>
      </c>
      <c r="K11" s="231">
        <v>4723</v>
      </c>
      <c r="L11" s="231">
        <v>4678</v>
      </c>
      <c r="M11" s="239">
        <v>99.047215752699557</v>
      </c>
    </row>
    <row r="12" spans="1:14" s="32" customFormat="1" ht="15">
      <c r="A12" s="236" t="s">
        <v>18</v>
      </c>
      <c r="B12" s="225">
        <v>369</v>
      </c>
      <c r="C12" s="226">
        <v>222</v>
      </c>
      <c r="D12" s="226">
        <v>125</v>
      </c>
      <c r="E12" s="226">
        <v>52</v>
      </c>
      <c r="F12" s="226">
        <v>187</v>
      </c>
      <c r="G12" s="226">
        <v>445</v>
      </c>
      <c r="H12" s="226">
        <v>37</v>
      </c>
      <c r="I12" s="230">
        <v>59</v>
      </c>
      <c r="J12" s="230">
        <v>118</v>
      </c>
      <c r="K12" s="231">
        <v>72</v>
      </c>
      <c r="L12" s="231">
        <v>79</v>
      </c>
      <c r="M12" s="239">
        <v>109.72222222222223</v>
      </c>
    </row>
    <row r="13" spans="1:14" s="32" customFormat="1" ht="15">
      <c r="A13" s="236" t="s">
        <v>19</v>
      </c>
      <c r="B13" s="225">
        <v>822</v>
      </c>
      <c r="C13" s="226">
        <v>1311</v>
      </c>
      <c r="D13" s="226">
        <v>834</v>
      </c>
      <c r="E13" s="226">
        <v>876</v>
      </c>
      <c r="F13" s="226">
        <v>1067</v>
      </c>
      <c r="G13" s="226">
        <v>877</v>
      </c>
      <c r="H13" s="232">
        <f t="shared" ref="H13:H15" si="0">H7-H10</f>
        <v>1047</v>
      </c>
      <c r="I13" s="233">
        <f t="shared" ref="I13" si="1">I7-I10</f>
        <v>1087</v>
      </c>
      <c r="J13" s="233">
        <v>1055</v>
      </c>
      <c r="K13" s="234">
        <v>1318</v>
      </c>
      <c r="L13" s="234">
        <v>1152</v>
      </c>
      <c r="M13" s="239">
        <v>87.405159332321702</v>
      </c>
    </row>
    <row r="14" spans="1:14" s="32" customFormat="1" ht="15">
      <c r="A14" s="236" t="s">
        <v>20</v>
      </c>
      <c r="B14" s="225">
        <v>1270</v>
      </c>
      <c r="C14" s="226">
        <v>838</v>
      </c>
      <c r="D14" s="226">
        <v>-309</v>
      </c>
      <c r="E14" s="226">
        <v>-1222</v>
      </c>
      <c r="F14" s="226">
        <v>-3109</v>
      </c>
      <c r="G14" s="226">
        <v>-3562</v>
      </c>
      <c r="H14" s="232">
        <f t="shared" si="0"/>
        <v>-3094</v>
      </c>
      <c r="I14" s="233">
        <f t="shared" ref="I14" si="2">I8-I11</f>
        <v>-2981</v>
      </c>
      <c r="J14" s="233">
        <v>-2804</v>
      </c>
      <c r="K14" s="234">
        <v>-2685</v>
      </c>
      <c r="L14" s="234">
        <v>-2633</v>
      </c>
      <c r="M14" s="239">
        <v>98.063314711359411</v>
      </c>
    </row>
    <row r="15" spans="1:14" s="32" customFormat="1" ht="15">
      <c r="A15" s="246" t="s">
        <v>21</v>
      </c>
      <c r="B15" s="247">
        <v>-298</v>
      </c>
      <c r="C15" s="248">
        <v>-141</v>
      </c>
      <c r="D15" s="248">
        <v>0</v>
      </c>
      <c r="E15" s="248">
        <v>-13</v>
      </c>
      <c r="F15" s="248">
        <v>-33</v>
      </c>
      <c r="G15" s="248">
        <v>-320</v>
      </c>
      <c r="H15" s="249">
        <f t="shared" si="0"/>
        <v>178</v>
      </c>
      <c r="I15" s="250">
        <f t="shared" ref="I15" si="3">I9-I12</f>
        <v>171</v>
      </c>
      <c r="J15" s="250">
        <v>199</v>
      </c>
      <c r="K15" s="251">
        <v>296</v>
      </c>
      <c r="L15" s="251">
        <v>389</v>
      </c>
      <c r="M15" s="252">
        <v>131.41891891891891</v>
      </c>
    </row>
    <row r="16" spans="1:14" s="37" customFormat="1" ht="14.25">
      <c r="A16" s="39" t="s">
        <v>219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" s="37" customFormat="1" ht="14.25">
      <c r="A17" s="47" t="s">
        <v>153</v>
      </c>
    </row>
  </sheetData>
  <phoneticPr fontId="11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10" orientation="landscape" horizontalDpi="300" verticalDpi="300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15</vt:i4>
      </vt:variant>
    </vt:vector>
  </HeadingPairs>
  <TitlesOfParts>
    <vt:vector size="34" baseType="lpstr">
      <vt:lpstr>ludnośc Poznania GUS</vt:lpstr>
      <vt:lpstr>ludność zameldowana</vt:lpstr>
      <vt:lpstr>ludność według wieku</vt:lpstr>
      <vt:lpstr>ludność według płci i wieku</vt:lpstr>
      <vt:lpstr>małżeństwa rozwody</vt:lpstr>
      <vt:lpstr>stan cywilny</vt:lpstr>
      <vt:lpstr>wykształcenie 1</vt:lpstr>
      <vt:lpstr>wykształcenie 2</vt:lpstr>
      <vt:lpstr>migracje 1</vt:lpstr>
      <vt:lpstr>migracje 2</vt:lpstr>
      <vt:lpstr>cudzoziemcy 1</vt:lpstr>
      <vt:lpstr>cudzoziemcy 2</vt:lpstr>
      <vt:lpstr>studenci według województw</vt:lpstr>
      <vt:lpstr>uczniowie z zagranicy</vt:lpstr>
      <vt:lpstr>dzielnice struktura ludności</vt:lpstr>
      <vt:lpstr>dzielnice ruch naturalny</vt:lpstr>
      <vt:lpstr>ludność osiedla</vt:lpstr>
      <vt:lpstr>aglomeracja</vt:lpstr>
      <vt:lpstr>prognoza demograficzna</vt:lpstr>
      <vt:lpstr>ColumnTitle12</vt:lpstr>
      <vt:lpstr>ColumnTitle13</vt:lpstr>
      <vt:lpstr>Title1</vt:lpstr>
      <vt:lpstr>Title14</vt:lpstr>
      <vt:lpstr>Title15</vt:lpstr>
      <vt:lpstr>Title16</vt:lpstr>
      <vt:lpstr>Title17</vt:lpstr>
      <vt:lpstr>Title18</vt:lpstr>
      <vt:lpstr>Title2</vt:lpstr>
      <vt:lpstr>Title4</vt:lpstr>
      <vt:lpstr>Title5</vt:lpstr>
      <vt:lpstr>Title6</vt:lpstr>
      <vt:lpstr>Title7</vt:lpstr>
      <vt:lpstr>Title8</vt:lpstr>
      <vt:lpstr>Title9</vt:lpstr>
    </vt:vector>
  </TitlesOfParts>
  <Company>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Mieszkańcy Poznania w 2024 roku</dc:title>
  <dc:creator>UM</dc:creator>
  <cp:keywords>demografia, Poznań, ludność</cp:keywords>
  <cp:lastModifiedBy>Tomasz Jankowski</cp:lastModifiedBy>
  <cp:lastPrinted>2012-11-07T11:55:48Z</cp:lastPrinted>
  <dcterms:created xsi:type="dcterms:W3CDTF">2005-10-26T11:16:41Z</dcterms:created>
  <dcterms:modified xsi:type="dcterms:W3CDTF">2025-12-22T07:39:09Z</dcterms:modified>
</cp:coreProperties>
</file>