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ADAM] 18 10 OŚWIATA/XLS/"/>
    </mc:Choice>
  </mc:AlternateContent>
  <xr:revisionPtr revIDLastSave="0" documentId="8_{97EC62DB-68EE-7E4A-A918-8C168869BC37}" xr6:coauthVersionLast="40" xr6:coauthVersionMax="40" xr10:uidLastSave="{00000000-0000-0000-0000-000000000000}"/>
  <bookViews>
    <workbookView xWindow="0" yWindow="460" windowWidth="28800" windowHeight="16240" activeTab="1" xr2:uid="{045F707F-C231-BC45-9063-243454934D91}"/>
  </bookViews>
  <sheets>
    <sheet name="Poznań" sheetId="1" r:id="rId1"/>
    <sheet name="powiat poznańsk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E42" i="2"/>
  <c r="F42" i="2"/>
  <c r="F44" i="2" s="1"/>
  <c r="G42" i="2"/>
  <c r="H42" i="2"/>
  <c r="I42" i="2"/>
  <c r="J42" i="2"/>
  <c r="J44" i="2" s="1"/>
  <c r="K42" i="2"/>
  <c r="J30" i="2"/>
  <c r="K39" i="2"/>
  <c r="K44" i="2" s="1"/>
  <c r="J39" i="2"/>
  <c r="I39" i="2"/>
  <c r="I44" i="2" s="1"/>
  <c r="H39" i="2"/>
  <c r="H44" i="2" s="1"/>
  <c r="G39" i="2"/>
  <c r="G44" i="2" s="1"/>
  <c r="F39" i="2"/>
  <c r="E39" i="2"/>
  <c r="E44" i="2" s="1"/>
  <c r="D39" i="2"/>
  <c r="D44" i="2" s="1"/>
  <c r="K28" i="2"/>
  <c r="K30" i="2" s="1"/>
  <c r="J28" i="2"/>
  <c r="I28" i="2"/>
  <c r="H28" i="2"/>
  <c r="G28" i="2"/>
  <c r="G30" i="2" s="1"/>
  <c r="F28" i="2"/>
  <c r="E28" i="2"/>
  <c r="D28" i="2"/>
  <c r="K9" i="2"/>
  <c r="J9" i="2"/>
  <c r="I9" i="2"/>
  <c r="H9" i="2"/>
  <c r="G9" i="2"/>
  <c r="F9" i="2"/>
  <c r="E9" i="2"/>
  <c r="D9" i="2"/>
  <c r="K5" i="2"/>
  <c r="J5" i="2"/>
  <c r="I5" i="2"/>
  <c r="H5" i="2"/>
  <c r="G5" i="2"/>
  <c r="F5" i="2"/>
  <c r="E5" i="2"/>
  <c r="D5" i="2"/>
  <c r="F30" i="2" l="1"/>
  <c r="D30" i="2"/>
  <c r="H30" i="2"/>
  <c r="E30" i="2"/>
  <c r="I30" i="2"/>
  <c r="K57" i="1"/>
  <c r="J57" i="1"/>
  <c r="I57" i="1"/>
  <c r="H57" i="1"/>
  <c r="G57" i="1"/>
  <c r="F57" i="1"/>
  <c r="E57" i="1"/>
  <c r="D57" i="1"/>
  <c r="K54" i="1"/>
  <c r="J54" i="1"/>
  <c r="I54" i="1"/>
  <c r="H54" i="1"/>
  <c r="G54" i="1"/>
  <c r="F54" i="1"/>
  <c r="E54" i="1"/>
  <c r="D54" i="1"/>
  <c r="K49" i="1"/>
  <c r="J49" i="1"/>
  <c r="I49" i="1"/>
  <c r="H49" i="1"/>
  <c r="G49" i="1"/>
  <c r="F49" i="1"/>
  <c r="E49" i="1"/>
  <c r="D49" i="1"/>
  <c r="K46" i="1"/>
  <c r="K58" i="1" s="1"/>
  <c r="J46" i="1"/>
  <c r="J58" i="1" s="1"/>
  <c r="I46" i="1"/>
  <c r="I58" i="1" s="1"/>
  <c r="H46" i="1"/>
  <c r="H58" i="1" s="1"/>
  <c r="G46" i="1"/>
  <c r="G58" i="1" s="1"/>
  <c r="F46" i="1"/>
  <c r="F58" i="1" s="1"/>
  <c r="E46" i="1"/>
  <c r="E58" i="1" s="1"/>
  <c r="D46" i="1"/>
  <c r="D58" i="1" s="1"/>
  <c r="K36" i="1"/>
  <c r="J36" i="1"/>
  <c r="I36" i="1"/>
  <c r="H36" i="1"/>
  <c r="G36" i="1"/>
  <c r="F36" i="1"/>
  <c r="E36" i="1"/>
  <c r="D36" i="1"/>
  <c r="K32" i="1"/>
  <c r="J32" i="1"/>
  <c r="I32" i="1"/>
  <c r="H32" i="1"/>
  <c r="G32" i="1"/>
  <c r="F32" i="1"/>
  <c r="E32" i="1"/>
  <c r="D32" i="1"/>
  <c r="K9" i="1"/>
  <c r="J9" i="1"/>
  <c r="I9" i="1"/>
  <c r="H9" i="1"/>
  <c r="G9" i="1"/>
  <c r="F9" i="1"/>
  <c r="E9" i="1"/>
  <c r="D9" i="1"/>
  <c r="K5" i="1"/>
  <c r="J5" i="1"/>
  <c r="I5" i="1"/>
  <c r="H5" i="1"/>
  <c r="G5" i="1"/>
  <c r="F5" i="1"/>
  <c r="E5" i="1"/>
  <c r="D5" i="1"/>
  <c r="D38" i="1" l="1"/>
  <c r="H38" i="1"/>
  <c r="E38" i="1"/>
  <c r="I38" i="1"/>
  <c r="F38" i="1"/>
  <c r="J38" i="1"/>
  <c r="G38" i="1"/>
  <c r="K38" i="1"/>
</calcChain>
</file>

<file path=xl/sharedStrings.xml><?xml version="1.0" encoding="utf-8"?>
<sst xmlns="http://schemas.openxmlformats.org/spreadsheetml/2006/main" count="190" uniqueCount="49">
  <si>
    <t>Liczba uczniów (dzieci i młodzieży) w Poznaniu wg stopnia edukacji w latach 2010-2018</t>
  </si>
  <si>
    <t>Stopień edukacji</t>
  </si>
  <si>
    <t>Rodzaj szkoły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</si>
  <si>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</si>
  <si>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</si>
  <si>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</si>
  <si>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</si>
  <si>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</si>
  <si>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</si>
  <si>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</si>
  <si>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</si>
  <si>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szkoły podstawowe</t>
  </si>
  <si>
    <t>szkoły podstawowe dla dzieci i młodzieży bez specjalnych</t>
  </si>
  <si>
    <t>szkoły podstawowe specjalne dla dzieci i młodzieży</t>
  </si>
  <si>
    <t>SUMA</t>
  </si>
  <si>
    <t>gimnazja</t>
  </si>
  <si>
    <t>gimnazja dla dzieci i młodzieży bez specjalnych</t>
  </si>
  <si>
    <t>gimnazja dla dzieci i młodzieży specjalne</t>
  </si>
  <si>
    <t>szkoły ponadgimnazjalne i ponadpodstawowe ("średnie" na badam.poznan.pl)</t>
  </si>
  <si>
    <t>licea ogólnokształcące dla młodzieży bez specjalnych</t>
  </si>
  <si>
    <t>licea ogólnokształcące specjalne dla młodzieży</t>
  </si>
  <si>
    <t>uzupełniające licea ogólnokształcące dla młodzieży (bez specjalnych)</t>
  </si>
  <si>
    <t>-</t>
  </si>
  <si>
    <t>uzupełniające licea ogólnokształcące dla młodzieży specjalne</t>
  </si>
  <si>
    <t>branżowe szkoły I stopnia dla młodzieży specjalne</t>
  </si>
  <si>
    <t>branżowe szkoły I stopnia wg gestora i typu</t>
  </si>
  <si>
    <t>szkoły artystyczne niedające uprawnień zawodowych</t>
  </si>
  <si>
    <t>ogólnokształcące szkoły artystyczne dające uprawnienia zawodowe</t>
  </si>
  <si>
    <t>szkoły artystyczne dające uprawnienia zawodowe kształcące wyłącznie w zakresie przedmiotów artystycznych</t>
  </si>
  <si>
    <t>licea profilowane dla młodzieży bez specjalnych</t>
  </si>
  <si>
    <t>technika dla młodzieży bez specjalnych</t>
  </si>
  <si>
    <t>technika dla młodzieży specjalne</t>
  </si>
  <si>
    <t>technika uzupełniające dla młodzieży specjalne</t>
  </si>
  <si>
    <t>szkoły specjalne przysposabiające do pracy zawodowej</t>
  </si>
  <si>
    <t>zasadnicze szkoły zawodowe dla młodzieży specjalne</t>
  </si>
  <si>
    <t>zasadnicze szkoły zawodowe dla młodzieży bez specjalnych</t>
  </si>
  <si>
    <t>szkoły policealne</t>
  </si>
  <si>
    <t>szkoły policealne dla młodzieży bez specjalnych</t>
  </si>
  <si>
    <t>szkoły policealne dla młodzieży specjalne</t>
  </si>
  <si>
    <t>źródło: GUS</t>
  </si>
  <si>
    <t>Liczba dorosłych uczniów w Poznaniu wg stopnia edukacji w latach 2010-2018</t>
  </si>
  <si>
    <t>szkoły podstawowe dla dorosłych</t>
  </si>
  <si>
    <t>gimnazja dla dorosłych</t>
  </si>
  <si>
    <t>uzupełniające licea ogólnokształcące dla dorosłych</t>
  </si>
  <si>
    <t>licea profilowane dla dorosłych</t>
  </si>
  <si>
    <t>ponadgimnazjalne technika uzupełniające dla dorosłych</t>
  </si>
  <si>
    <t>szkoły policealne dla dorosłych w tym kolegium pracowników służb społecznych</t>
  </si>
  <si>
    <t>Liczba uczniów (dzieci i młodzieży) w powiecie poznańskim wg stopnia edukacji w latach 2010-2018</t>
  </si>
  <si>
    <t>licea profilowane dla młodzieży 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</si>
</sst>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b/>
      <sz val="2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rgb="FFE30513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name val="Open Sans"/>
      <family val="2"/>
    </font>
    <font>
      <sz val="10"/>
      <color rgb="FFE30513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051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left" vertical="top"/>
    </xf>
    <xf numFmtId="3" fontId="9" fillId="4" borderId="1" xfId="0" applyNumberFormat="1" applyFont="1" applyFill="1" applyBorder="1" applyAlignment="1">
      <alignment horizontal="left" vertical="top"/>
    </xf>
    <xf numFmtId="0" fontId="10" fillId="2" borderId="0" xfId="0" applyFont="1" applyFill="1"/>
    <xf numFmtId="0" fontId="11" fillId="2" borderId="0" xfId="0" applyFont="1" applyFill="1"/>
    <xf numFmtId="0" fontId="12" fillId="5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673100</xdr:colOff>
      <xdr:row>40</xdr:row>
      <xdr:rowOff>50800</xdr:rowOff>
    </xdr:from>
    <xdr:to>
      <xdr:col>10</xdr:col>
      <xdr:colOff>1164168</xdr:colOff>
      <xdr:row>41</xdr:row>
      <xdr:rowOff>86783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4EBD8B8-7674-B741-8A13-0E65EB48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0800" y="85344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673100</xdr:colOff>
      <xdr:row>60</xdr:row>
      <xdr:rowOff>50800</xdr:rowOff>
    </xdr:from>
    <xdr:ext cx="1697568" cy="239183"/>
    <xdr:pic>
      <xdr:nvPicPr>
        <xdr:cNvPr id="3" name="Obraz 2">
          <a:extLst>
            <a:ext uri="{FF2B5EF4-FFF2-40B4-BE49-F238E27FC236}">
              <a16:creationId xmlns:a16="http://schemas.microsoft.com/office/drawing/2014/main" id="{10157384-1BA4-5D49-89AD-6E80D70B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0800" y="126492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673100</xdr:colOff>
      <xdr:row>32</xdr:row>
      <xdr:rowOff>50800</xdr:rowOff>
    </xdr:from>
    <xdr:to>
      <xdr:col>10</xdr:col>
      <xdr:colOff>1164168</xdr:colOff>
      <xdr:row>33</xdr:row>
      <xdr:rowOff>86783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677A5C-A2C3-9847-AF16-7302F543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0800" y="85344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673100</xdr:colOff>
      <xdr:row>46</xdr:row>
      <xdr:rowOff>50800</xdr:rowOff>
    </xdr:from>
    <xdr:ext cx="1697568" cy="239183"/>
    <xdr:pic>
      <xdr:nvPicPr>
        <xdr:cNvPr id="3" name="Obraz 2">
          <a:extLst>
            <a:ext uri="{FF2B5EF4-FFF2-40B4-BE49-F238E27FC236}">
              <a16:creationId xmlns:a16="http://schemas.microsoft.com/office/drawing/2014/main" id="{6909B01C-4485-6547-84F8-AA8FF608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0800" y="126492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CF5A-2B95-274C-B031-0E0419D2C164}">
  <dimension ref="B1:N71"/>
  <sheetViews>
    <sheetView workbookViewId="0"/>
  </sheetViews>
  <sheetFormatPr baseColWidth="10" defaultColWidth="10.83203125" defaultRowHeight="13" x14ac:dyDescent="0.2"/>
  <cols>
    <col min="1" max="1" width="20.83203125" style="3" customWidth="1"/>
    <col min="2" max="2" width="20.83203125" style="2" customWidth="1"/>
    <col min="3" max="3" width="55.1640625" style="2" customWidth="1"/>
    <col min="4" max="11" width="15.83203125" style="3" customWidth="1"/>
    <col min="12" max="16384" width="10.83203125" style="3"/>
  </cols>
  <sheetData>
    <row r="1" spans="2:11" ht="40" customHeight="1" x14ac:dyDescent="0.2">
      <c r="B1" s="1" t="s">
        <v>0</v>
      </c>
    </row>
    <row r="2" spans="2:11" s="6" customFormat="1" ht="30" customHeight="1" x14ac:dyDescent="0.2"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2:11" ht="16" customHeight="1" x14ac:dyDescent="0.2">
      <c r="B3" s="37" t="s">
        <v>11</v>
      </c>
      <c r="C3" s="7" t="s">
        <v>12</v>
      </c>
      <c r="D3" s="8">
        <v>27119</v>
      </c>
      <c r="E3" s="8">
        <v>28098</v>
      </c>
      <c r="F3" s="8">
        <v>28177</v>
      </c>
      <c r="G3" s="8">
        <v>28731</v>
      </c>
      <c r="H3" s="8">
        <v>31329</v>
      </c>
      <c r="I3" s="8">
        <v>34191</v>
      </c>
      <c r="J3" s="8">
        <v>31839</v>
      </c>
      <c r="K3" s="8">
        <v>36379</v>
      </c>
    </row>
    <row r="4" spans="2:11" ht="16" customHeight="1" x14ac:dyDescent="0.2">
      <c r="B4" s="41"/>
      <c r="C4" s="7" t="s">
        <v>13</v>
      </c>
      <c r="D4" s="8">
        <v>496</v>
      </c>
      <c r="E4" s="8">
        <v>479</v>
      </c>
      <c r="F4" s="8">
        <v>516</v>
      </c>
      <c r="G4" s="8">
        <v>505</v>
      </c>
      <c r="H4" s="8">
        <v>483</v>
      </c>
      <c r="I4" s="8">
        <v>511</v>
      </c>
      <c r="J4" s="8">
        <v>478</v>
      </c>
      <c r="K4" s="8">
        <v>578</v>
      </c>
    </row>
    <row r="5" spans="2:11" ht="16" customHeight="1" x14ac:dyDescent="0.2">
      <c r="B5" s="25" t="s">
        <v>14</v>
      </c>
      <c r="C5" s="25"/>
      <c r="D5" s="9">
        <f>SUM(D3:D4)</f>
        <v>27615</v>
      </c>
      <c r="E5" s="9">
        <f t="shared" ref="E5:K5" si="0">SUM(E3:E4)</f>
        <v>28577</v>
      </c>
      <c r="F5" s="9">
        <f t="shared" si="0"/>
        <v>28693</v>
      </c>
      <c r="G5" s="9">
        <f t="shared" si="0"/>
        <v>29236</v>
      </c>
      <c r="H5" s="9">
        <f t="shared" si="0"/>
        <v>31812</v>
      </c>
      <c r="I5" s="9">
        <f t="shared" si="0"/>
        <v>34702</v>
      </c>
      <c r="J5" s="9">
        <f t="shared" si="0"/>
        <v>32317</v>
      </c>
      <c r="K5" s="9">
        <f t="shared" si="0"/>
        <v>36957</v>
      </c>
    </row>
    <row r="6" spans="2:11" ht="16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1" ht="16" customHeight="1" x14ac:dyDescent="0.2">
      <c r="B7" s="37" t="s">
        <v>15</v>
      </c>
      <c r="C7" s="7" t="s">
        <v>16</v>
      </c>
      <c r="D7" s="8">
        <v>14057</v>
      </c>
      <c r="E7" s="8">
        <v>13594</v>
      </c>
      <c r="F7" s="8">
        <v>13120</v>
      </c>
      <c r="G7" s="8">
        <v>13019</v>
      </c>
      <c r="H7" s="8">
        <v>12926</v>
      </c>
      <c r="I7" s="8">
        <v>13043</v>
      </c>
      <c r="J7" s="8">
        <v>13767</v>
      </c>
      <c r="K7" s="8">
        <v>9383</v>
      </c>
    </row>
    <row r="8" spans="2:11" ht="16" customHeight="1" x14ac:dyDescent="0.2">
      <c r="B8" s="41"/>
      <c r="C8" s="7" t="s">
        <v>17</v>
      </c>
      <c r="D8" s="8">
        <v>462</v>
      </c>
      <c r="E8" s="8">
        <v>412</v>
      </c>
      <c r="F8" s="8">
        <v>420</v>
      </c>
      <c r="G8" s="8">
        <v>392</v>
      </c>
      <c r="H8" s="8">
        <v>376</v>
      </c>
      <c r="I8" s="8">
        <v>360</v>
      </c>
      <c r="J8" s="8">
        <v>357</v>
      </c>
      <c r="K8" s="8">
        <v>236</v>
      </c>
    </row>
    <row r="9" spans="2:11" ht="16" customHeight="1" x14ac:dyDescent="0.2">
      <c r="B9" s="38" t="s">
        <v>14</v>
      </c>
      <c r="C9" s="39"/>
      <c r="D9" s="9">
        <f>SUM(D7:D8)</f>
        <v>14519</v>
      </c>
      <c r="E9" s="9">
        <f t="shared" ref="E9:K9" si="1">SUM(E7:E8)</f>
        <v>14006</v>
      </c>
      <c r="F9" s="9">
        <f t="shared" si="1"/>
        <v>13540</v>
      </c>
      <c r="G9" s="9">
        <f t="shared" si="1"/>
        <v>13411</v>
      </c>
      <c r="H9" s="9">
        <f t="shared" si="1"/>
        <v>13302</v>
      </c>
      <c r="I9" s="9">
        <f t="shared" si="1"/>
        <v>13403</v>
      </c>
      <c r="J9" s="9">
        <f t="shared" si="1"/>
        <v>14124</v>
      </c>
      <c r="K9" s="9">
        <f t="shared" si="1"/>
        <v>9619</v>
      </c>
    </row>
    <row r="10" spans="2:11" ht="16" customHeight="1" x14ac:dyDescent="0.2">
      <c r="B10" s="31"/>
      <c r="C10" s="32"/>
      <c r="D10" s="32"/>
      <c r="E10" s="32"/>
      <c r="F10" s="32"/>
      <c r="G10" s="32"/>
      <c r="H10" s="32"/>
      <c r="I10" s="32"/>
      <c r="J10" s="32"/>
      <c r="K10" s="33"/>
    </row>
    <row r="11" spans="2:11" ht="16" customHeight="1" x14ac:dyDescent="0.2">
      <c r="B11" s="37" t="s">
        <v>18</v>
      </c>
      <c r="C11" s="7" t="s">
        <v>19</v>
      </c>
      <c r="D11" s="8">
        <v>14339</v>
      </c>
      <c r="E11" s="8">
        <v>13692</v>
      </c>
      <c r="F11" s="8">
        <v>13022</v>
      </c>
      <c r="G11" s="8">
        <v>12569</v>
      </c>
      <c r="H11" s="8">
        <v>12259</v>
      </c>
      <c r="I11" s="8">
        <v>11920</v>
      </c>
      <c r="J11" s="8">
        <v>11769</v>
      </c>
      <c r="K11" s="8">
        <v>11990</v>
      </c>
    </row>
    <row r="12" spans="2:11" ht="16" customHeight="1" x14ac:dyDescent="0.2">
      <c r="B12" s="40"/>
      <c r="C12" s="7" t="s">
        <v>20</v>
      </c>
      <c r="D12" s="8">
        <v>59</v>
      </c>
      <c r="E12" s="8">
        <v>58</v>
      </c>
      <c r="F12" s="8">
        <v>78</v>
      </c>
      <c r="G12" s="8">
        <v>81</v>
      </c>
      <c r="H12" s="8">
        <v>94</v>
      </c>
      <c r="I12" s="8">
        <v>82</v>
      </c>
      <c r="J12" s="8">
        <v>81</v>
      </c>
      <c r="K12" s="8">
        <v>79</v>
      </c>
    </row>
    <row r="13" spans="2:11" ht="16" customHeight="1" x14ac:dyDescent="0.2">
      <c r="B13" s="40"/>
      <c r="C13" s="7" t="s">
        <v>21</v>
      </c>
      <c r="D13" s="8">
        <v>17</v>
      </c>
      <c r="E13" s="8">
        <v>35</v>
      </c>
      <c r="F13" s="8">
        <v>18</v>
      </c>
      <c r="G13" s="8">
        <v>0</v>
      </c>
      <c r="H13" s="10" t="s">
        <v>22</v>
      </c>
      <c r="I13" s="10" t="s">
        <v>22</v>
      </c>
      <c r="J13" s="10" t="s">
        <v>22</v>
      </c>
      <c r="K13" s="10" t="s">
        <v>22</v>
      </c>
    </row>
    <row r="14" spans="2:11" ht="16" customHeight="1" x14ac:dyDescent="0.2">
      <c r="B14" s="40"/>
      <c r="C14" s="7" t="s">
        <v>23</v>
      </c>
      <c r="D14" s="8">
        <v>8</v>
      </c>
      <c r="E14" s="8">
        <v>14</v>
      </c>
      <c r="F14" s="8">
        <v>7</v>
      </c>
      <c r="G14" s="8">
        <v>0</v>
      </c>
      <c r="H14" s="10" t="s">
        <v>22</v>
      </c>
      <c r="I14" s="10" t="s">
        <v>22</v>
      </c>
      <c r="J14" s="10" t="s">
        <v>22</v>
      </c>
      <c r="K14" s="10" t="s">
        <v>22</v>
      </c>
    </row>
    <row r="15" spans="2:11" ht="16" customHeight="1" x14ac:dyDescent="0.2">
      <c r="B15" s="40"/>
      <c r="C15" s="28"/>
      <c r="D15" s="29"/>
      <c r="E15" s="29"/>
      <c r="F15" s="29"/>
      <c r="G15" s="29"/>
      <c r="H15" s="29"/>
      <c r="I15" s="29"/>
      <c r="J15" s="29"/>
      <c r="K15" s="30"/>
    </row>
    <row r="16" spans="2:11" ht="16" customHeight="1" x14ac:dyDescent="0.2">
      <c r="B16" s="40"/>
      <c r="C16" s="7" t="s">
        <v>24</v>
      </c>
      <c r="D16" s="10" t="s">
        <v>22</v>
      </c>
      <c r="E16" s="10" t="s">
        <v>22</v>
      </c>
      <c r="F16" s="10" t="s">
        <v>22</v>
      </c>
      <c r="G16" s="10" t="s">
        <v>22</v>
      </c>
      <c r="H16" s="10" t="s">
        <v>22</v>
      </c>
      <c r="I16" s="10" t="s">
        <v>22</v>
      </c>
      <c r="J16" s="10" t="s">
        <v>22</v>
      </c>
      <c r="K16" s="8">
        <v>38</v>
      </c>
    </row>
    <row r="17" spans="2:14" ht="16" customHeight="1" x14ac:dyDescent="0.2">
      <c r="B17" s="40"/>
      <c r="C17" s="7" t="s">
        <v>25</v>
      </c>
      <c r="D17" s="10" t="s">
        <v>22</v>
      </c>
      <c r="E17" s="10" t="s">
        <v>22</v>
      </c>
      <c r="F17" s="10" t="s">
        <v>22</v>
      </c>
      <c r="G17" s="10" t="s">
        <v>22</v>
      </c>
      <c r="H17" s="10" t="s">
        <v>22</v>
      </c>
      <c r="I17" s="10" t="s">
        <v>22</v>
      </c>
      <c r="J17" s="10" t="s">
        <v>22</v>
      </c>
      <c r="K17" s="8">
        <v>674</v>
      </c>
      <c r="M17" s="11"/>
      <c r="N17" s="11"/>
    </row>
    <row r="18" spans="2:14" ht="16" customHeight="1" x14ac:dyDescent="0.2">
      <c r="B18" s="40"/>
      <c r="C18" s="28"/>
      <c r="D18" s="29"/>
      <c r="E18" s="29"/>
      <c r="F18" s="29"/>
      <c r="G18" s="29"/>
      <c r="H18" s="29"/>
      <c r="I18" s="29"/>
      <c r="J18" s="29"/>
      <c r="K18" s="30"/>
      <c r="M18" s="11"/>
      <c r="N18" s="11"/>
    </row>
    <row r="19" spans="2:14" ht="16" customHeight="1" x14ac:dyDescent="0.2">
      <c r="B19" s="40"/>
      <c r="C19" s="7" t="s">
        <v>26</v>
      </c>
      <c r="D19" s="8">
        <v>259</v>
      </c>
      <c r="E19" s="8">
        <v>310</v>
      </c>
      <c r="F19" s="8">
        <v>356</v>
      </c>
      <c r="G19" s="8">
        <v>368</v>
      </c>
      <c r="H19" s="8">
        <v>381</v>
      </c>
      <c r="I19" s="8">
        <v>310</v>
      </c>
      <c r="J19" s="8">
        <v>275</v>
      </c>
      <c r="K19" s="8">
        <v>397</v>
      </c>
      <c r="M19" s="11"/>
      <c r="N19" s="11"/>
    </row>
    <row r="20" spans="2:14" ht="16" customHeight="1" x14ac:dyDescent="0.2">
      <c r="B20" s="40"/>
      <c r="C20" s="7" t="s">
        <v>27</v>
      </c>
      <c r="D20" s="8">
        <v>730</v>
      </c>
      <c r="E20" s="8">
        <v>733</v>
      </c>
      <c r="F20" s="8">
        <v>731</v>
      </c>
      <c r="G20" s="8">
        <v>731</v>
      </c>
      <c r="H20" s="8">
        <v>735</v>
      </c>
      <c r="I20" s="8">
        <v>728</v>
      </c>
      <c r="J20" s="8">
        <v>747</v>
      </c>
      <c r="K20" s="8">
        <v>754</v>
      </c>
      <c r="M20" s="11"/>
      <c r="N20" s="11"/>
    </row>
    <row r="21" spans="2:14" ht="16" customHeight="1" x14ac:dyDescent="0.2">
      <c r="B21" s="40"/>
      <c r="C21" s="7" t="s">
        <v>28</v>
      </c>
      <c r="D21" s="8">
        <v>212</v>
      </c>
      <c r="E21" s="8">
        <v>204</v>
      </c>
      <c r="F21" s="8">
        <v>195</v>
      </c>
      <c r="G21" s="8">
        <v>234</v>
      </c>
      <c r="H21" s="8">
        <v>231</v>
      </c>
      <c r="I21" s="8">
        <v>248</v>
      </c>
      <c r="J21" s="8">
        <v>354</v>
      </c>
      <c r="K21" s="8">
        <v>473</v>
      </c>
      <c r="M21" s="11"/>
      <c r="N21" s="11"/>
    </row>
    <row r="22" spans="2:14" ht="16" customHeight="1" x14ac:dyDescent="0.2">
      <c r="B22" s="40"/>
      <c r="C22" s="7"/>
      <c r="D22" s="8"/>
      <c r="E22" s="8"/>
      <c r="F22" s="8"/>
      <c r="G22" s="8"/>
      <c r="H22" s="8"/>
      <c r="I22" s="8"/>
      <c r="J22" s="8"/>
      <c r="K22" s="8"/>
      <c r="M22" s="11"/>
      <c r="N22" s="11"/>
    </row>
    <row r="23" spans="2:14" ht="16" customHeight="1" x14ac:dyDescent="0.2">
      <c r="B23" s="40"/>
      <c r="C23" s="7" t="s">
        <v>29</v>
      </c>
      <c r="D23" s="8">
        <v>473</v>
      </c>
      <c r="E23" s="8">
        <v>461</v>
      </c>
      <c r="F23" s="8">
        <v>265</v>
      </c>
      <c r="G23" s="8">
        <v>139</v>
      </c>
      <c r="H23" s="10" t="s">
        <v>22</v>
      </c>
      <c r="I23" s="10" t="s">
        <v>22</v>
      </c>
      <c r="J23" s="10" t="s">
        <v>22</v>
      </c>
      <c r="K23" s="10" t="s">
        <v>22</v>
      </c>
      <c r="M23" s="11"/>
      <c r="N23" s="11"/>
    </row>
    <row r="24" spans="2:14" ht="16" customHeight="1" x14ac:dyDescent="0.2">
      <c r="B24" s="40"/>
      <c r="C24" s="42"/>
      <c r="D24" s="43"/>
      <c r="E24" s="43"/>
      <c r="F24" s="43"/>
      <c r="G24" s="43"/>
      <c r="H24" s="43"/>
      <c r="I24" s="43"/>
      <c r="J24" s="43"/>
      <c r="K24" s="44"/>
      <c r="M24" s="11"/>
      <c r="N24" s="11"/>
    </row>
    <row r="25" spans="2:14" ht="16" customHeight="1" x14ac:dyDescent="0.2">
      <c r="B25" s="40"/>
      <c r="C25" s="7" t="s">
        <v>30</v>
      </c>
      <c r="D25" s="8">
        <v>7379</v>
      </c>
      <c r="E25" s="8">
        <v>7193</v>
      </c>
      <c r="F25" s="8">
        <v>6974</v>
      </c>
      <c r="G25" s="8">
        <v>7144</v>
      </c>
      <c r="H25" s="8">
        <v>7478</v>
      </c>
      <c r="I25" s="8">
        <v>7830</v>
      </c>
      <c r="J25" s="8">
        <v>8358</v>
      </c>
      <c r="K25" s="8">
        <v>8515</v>
      </c>
      <c r="M25" s="11"/>
      <c r="N25" s="11"/>
    </row>
    <row r="26" spans="2:14" ht="16" customHeight="1" x14ac:dyDescent="0.2">
      <c r="B26" s="40"/>
      <c r="C26" s="7" t="s">
        <v>31</v>
      </c>
      <c r="D26" s="8">
        <v>24</v>
      </c>
      <c r="E26" s="8">
        <v>22</v>
      </c>
      <c r="F26" s="8">
        <v>16</v>
      </c>
      <c r="G26" s="8">
        <v>11</v>
      </c>
      <c r="H26" s="8">
        <v>13</v>
      </c>
      <c r="I26" s="8">
        <v>14</v>
      </c>
      <c r="J26" s="8">
        <v>18</v>
      </c>
      <c r="K26" s="8">
        <v>23</v>
      </c>
      <c r="M26" s="11"/>
      <c r="N26" s="11"/>
    </row>
    <row r="27" spans="2:14" ht="16" customHeight="1" x14ac:dyDescent="0.2">
      <c r="B27" s="40"/>
      <c r="C27" s="7" t="s">
        <v>32</v>
      </c>
      <c r="D27" s="8">
        <v>24</v>
      </c>
      <c r="E27" s="8">
        <v>11</v>
      </c>
      <c r="F27" s="8">
        <v>4</v>
      </c>
      <c r="G27" s="8">
        <v>0</v>
      </c>
      <c r="H27" s="10" t="s">
        <v>22</v>
      </c>
      <c r="I27" s="10" t="s">
        <v>22</v>
      </c>
      <c r="J27" s="10" t="s">
        <v>22</v>
      </c>
      <c r="K27" s="10" t="s">
        <v>22</v>
      </c>
    </row>
    <row r="28" spans="2:14" ht="16" customHeight="1" x14ac:dyDescent="0.2">
      <c r="B28" s="40"/>
      <c r="C28" s="28"/>
      <c r="D28" s="29"/>
      <c r="E28" s="29"/>
      <c r="F28" s="29"/>
      <c r="G28" s="29"/>
      <c r="H28" s="29"/>
      <c r="I28" s="29"/>
      <c r="J28" s="29"/>
      <c r="K28" s="30"/>
    </row>
    <row r="29" spans="2:14" ht="16" customHeight="1" x14ac:dyDescent="0.2">
      <c r="B29" s="40"/>
      <c r="C29" s="7" t="s">
        <v>33</v>
      </c>
      <c r="D29" s="8">
        <v>167</v>
      </c>
      <c r="E29" s="8">
        <v>155</v>
      </c>
      <c r="F29" s="8">
        <v>154</v>
      </c>
      <c r="G29" s="8">
        <v>154</v>
      </c>
      <c r="H29" s="8">
        <v>161</v>
      </c>
      <c r="I29" s="8">
        <v>146</v>
      </c>
      <c r="J29" s="8">
        <v>151</v>
      </c>
      <c r="K29" s="8">
        <v>159</v>
      </c>
    </row>
    <row r="30" spans="2:14" ht="16" customHeight="1" x14ac:dyDescent="0.2">
      <c r="B30" s="40"/>
      <c r="C30" s="7" t="s">
        <v>34</v>
      </c>
      <c r="D30" s="8">
        <v>234</v>
      </c>
      <c r="E30" s="8">
        <v>199</v>
      </c>
      <c r="F30" s="8">
        <v>186</v>
      </c>
      <c r="G30" s="8">
        <v>151</v>
      </c>
      <c r="H30" s="8">
        <v>155</v>
      </c>
      <c r="I30" s="8">
        <v>154</v>
      </c>
      <c r="J30" s="8">
        <v>142</v>
      </c>
      <c r="K30" s="8">
        <v>85</v>
      </c>
    </row>
    <row r="31" spans="2:14" ht="16" customHeight="1" x14ac:dyDescent="0.2">
      <c r="B31" s="41"/>
      <c r="C31" s="7" t="s">
        <v>35</v>
      </c>
      <c r="D31" s="8">
        <v>2176</v>
      </c>
      <c r="E31" s="8">
        <v>2147</v>
      </c>
      <c r="F31" s="8">
        <v>2056</v>
      </c>
      <c r="G31" s="8">
        <v>1893</v>
      </c>
      <c r="H31" s="8">
        <v>1903</v>
      </c>
      <c r="I31" s="8">
        <v>1727</v>
      </c>
      <c r="J31" s="8">
        <v>1619</v>
      </c>
      <c r="K31" s="8">
        <v>964</v>
      </c>
    </row>
    <row r="32" spans="2:14" ht="16" customHeight="1" x14ac:dyDescent="0.2">
      <c r="B32" s="45" t="s">
        <v>14</v>
      </c>
      <c r="C32" s="46"/>
      <c r="D32" s="9">
        <f t="shared" ref="D32:J32" si="2">SUM(D11:D31)</f>
        <v>26101</v>
      </c>
      <c r="E32" s="9">
        <f t="shared" si="2"/>
        <v>25234</v>
      </c>
      <c r="F32" s="9">
        <f t="shared" si="2"/>
        <v>24062</v>
      </c>
      <c r="G32" s="9">
        <f t="shared" si="2"/>
        <v>23475</v>
      </c>
      <c r="H32" s="9">
        <f t="shared" si="2"/>
        <v>23410</v>
      </c>
      <c r="I32" s="9">
        <f t="shared" si="2"/>
        <v>23159</v>
      </c>
      <c r="J32" s="9">
        <f t="shared" si="2"/>
        <v>23514</v>
      </c>
      <c r="K32" s="9">
        <f>SUM(K11:K31)</f>
        <v>24151</v>
      </c>
    </row>
    <row r="33" spans="2:11" ht="16" customHeight="1" x14ac:dyDescent="0.2">
      <c r="B33" s="34"/>
      <c r="C33" s="35"/>
      <c r="D33" s="35"/>
      <c r="E33" s="35"/>
      <c r="F33" s="35"/>
      <c r="G33" s="35"/>
      <c r="H33" s="35"/>
      <c r="I33" s="35"/>
      <c r="J33" s="35"/>
      <c r="K33" s="36"/>
    </row>
    <row r="34" spans="2:11" ht="16" customHeight="1" x14ac:dyDescent="0.2">
      <c r="B34" s="25" t="s">
        <v>36</v>
      </c>
      <c r="C34" s="7" t="s">
        <v>37</v>
      </c>
      <c r="D34" s="8">
        <v>1392</v>
      </c>
      <c r="E34" s="8">
        <v>1327</v>
      </c>
      <c r="F34" s="8">
        <v>1505</v>
      </c>
      <c r="G34" s="8">
        <v>1467</v>
      </c>
      <c r="H34" s="8">
        <v>1470</v>
      </c>
      <c r="I34" s="8">
        <v>1380</v>
      </c>
      <c r="J34" s="8">
        <v>1413</v>
      </c>
      <c r="K34" s="8">
        <v>1117</v>
      </c>
    </row>
    <row r="35" spans="2:11" ht="16" customHeight="1" x14ac:dyDescent="0.2">
      <c r="B35" s="37"/>
      <c r="C35" s="12" t="s">
        <v>38</v>
      </c>
      <c r="D35" s="13">
        <v>41</v>
      </c>
      <c r="E35" s="13">
        <v>41</v>
      </c>
      <c r="F35" s="13">
        <v>50</v>
      </c>
      <c r="G35" s="13">
        <v>45</v>
      </c>
      <c r="H35" s="13">
        <v>29</v>
      </c>
      <c r="I35" s="13">
        <v>24</v>
      </c>
      <c r="J35" s="13">
        <v>24</v>
      </c>
      <c r="K35" s="13">
        <v>34</v>
      </c>
    </row>
    <row r="36" spans="2:11" ht="16" customHeight="1" x14ac:dyDescent="0.2">
      <c r="B36" s="38" t="s">
        <v>14</v>
      </c>
      <c r="C36" s="39"/>
      <c r="D36" s="9">
        <f t="shared" ref="D36:J36" si="3">SUM(D34:D35)</f>
        <v>1433</v>
      </c>
      <c r="E36" s="9">
        <f t="shared" si="3"/>
        <v>1368</v>
      </c>
      <c r="F36" s="9">
        <f t="shared" si="3"/>
        <v>1555</v>
      </c>
      <c r="G36" s="9">
        <f t="shared" si="3"/>
        <v>1512</v>
      </c>
      <c r="H36" s="9">
        <f t="shared" si="3"/>
        <v>1499</v>
      </c>
      <c r="I36" s="9">
        <f t="shared" si="3"/>
        <v>1404</v>
      </c>
      <c r="J36" s="9">
        <f t="shared" si="3"/>
        <v>1437</v>
      </c>
      <c r="K36" s="9">
        <f>SUM(K34:K35)</f>
        <v>1151</v>
      </c>
    </row>
    <row r="37" spans="2:11" ht="16" customHeight="1" x14ac:dyDescent="0.2"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2:11" ht="16" customHeight="1" x14ac:dyDescent="0.2">
      <c r="B38" s="26" t="s">
        <v>14</v>
      </c>
      <c r="C38" s="27"/>
      <c r="D38" s="14">
        <f t="shared" ref="D38:J38" si="4">D36+D32+D9+D5</f>
        <v>69668</v>
      </c>
      <c r="E38" s="14">
        <f t="shared" si="4"/>
        <v>69185</v>
      </c>
      <c r="F38" s="14">
        <f t="shared" si="4"/>
        <v>67850</v>
      </c>
      <c r="G38" s="14">
        <f t="shared" si="4"/>
        <v>67634</v>
      </c>
      <c r="H38" s="14">
        <f t="shared" si="4"/>
        <v>70023</v>
      </c>
      <c r="I38" s="14">
        <f t="shared" si="4"/>
        <v>72668</v>
      </c>
      <c r="J38" s="14">
        <f t="shared" si="4"/>
        <v>71392</v>
      </c>
      <c r="K38" s="15">
        <f>K36+K32+K9+K5</f>
        <v>71878</v>
      </c>
    </row>
    <row r="39" spans="2:11" ht="16" customHeight="1" x14ac:dyDescent="0.25">
      <c r="B39" s="16" t="s">
        <v>39</v>
      </c>
      <c r="C39" s="17"/>
      <c r="D39" s="17"/>
    </row>
    <row r="40" spans="2:11" ht="6" customHeight="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6" customHeight="1" x14ac:dyDescent="0.25">
      <c r="B41" s="17"/>
      <c r="C41" s="17"/>
      <c r="D41" s="17"/>
    </row>
    <row r="42" spans="2:11" ht="16" customHeight="1" x14ac:dyDescent="0.25">
      <c r="B42" s="17"/>
      <c r="C42" s="17"/>
      <c r="D42" s="17"/>
    </row>
    <row r="43" spans="2:11" ht="40" customHeight="1" x14ac:dyDescent="0.2">
      <c r="B43" s="1" t="s">
        <v>40</v>
      </c>
    </row>
    <row r="44" spans="2:11" s="6" customFormat="1" ht="30" customHeight="1" x14ac:dyDescent="0.2">
      <c r="B44" s="4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</row>
    <row r="45" spans="2:11" ht="14" x14ac:dyDescent="0.2">
      <c r="B45" s="19" t="s">
        <v>11</v>
      </c>
      <c r="C45" s="20" t="s">
        <v>41</v>
      </c>
      <c r="D45" s="8">
        <v>196</v>
      </c>
      <c r="E45" s="8">
        <v>190</v>
      </c>
      <c r="F45" s="8">
        <v>64</v>
      </c>
      <c r="G45" s="8">
        <v>38</v>
      </c>
      <c r="H45" s="8">
        <v>0</v>
      </c>
      <c r="I45" s="8">
        <v>0</v>
      </c>
      <c r="J45" s="8">
        <v>0</v>
      </c>
      <c r="K45" s="8">
        <v>4</v>
      </c>
    </row>
    <row r="46" spans="2:11" x14ac:dyDescent="0.2">
      <c r="B46" s="25" t="s">
        <v>14</v>
      </c>
      <c r="C46" s="25"/>
      <c r="D46" s="9">
        <f t="shared" ref="D46:J46" si="5">SUM(D45)</f>
        <v>196</v>
      </c>
      <c r="E46" s="9">
        <f t="shared" si="5"/>
        <v>190</v>
      </c>
      <c r="F46" s="9">
        <f t="shared" si="5"/>
        <v>64</v>
      </c>
      <c r="G46" s="9">
        <f t="shared" si="5"/>
        <v>38</v>
      </c>
      <c r="H46" s="9">
        <f t="shared" si="5"/>
        <v>0</v>
      </c>
      <c r="I46" s="9">
        <f t="shared" si="5"/>
        <v>0</v>
      </c>
      <c r="J46" s="9">
        <f t="shared" si="5"/>
        <v>0</v>
      </c>
      <c r="K46" s="9">
        <f>SUM(K45)</f>
        <v>4</v>
      </c>
    </row>
    <row r="47" spans="2:1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30"/>
    </row>
    <row r="48" spans="2:11" ht="14" x14ac:dyDescent="0.2">
      <c r="B48" s="19" t="s">
        <v>15</v>
      </c>
      <c r="C48" s="20" t="s">
        <v>42</v>
      </c>
      <c r="D48" s="8">
        <v>514</v>
      </c>
      <c r="E48" s="8">
        <v>515</v>
      </c>
      <c r="F48" s="8">
        <v>482</v>
      </c>
      <c r="G48" s="8">
        <v>468</v>
      </c>
      <c r="H48" s="8">
        <v>450</v>
      </c>
      <c r="I48" s="8">
        <v>421</v>
      </c>
      <c r="J48" s="8">
        <v>428</v>
      </c>
      <c r="K48" s="8">
        <v>374</v>
      </c>
    </row>
    <row r="49" spans="2:11" x14ac:dyDescent="0.2">
      <c r="B49" s="25" t="s">
        <v>14</v>
      </c>
      <c r="C49" s="25"/>
      <c r="D49" s="9">
        <f t="shared" ref="D49:J49" si="6">SUM(D48)</f>
        <v>514</v>
      </c>
      <c r="E49" s="9">
        <f t="shared" si="6"/>
        <v>515</v>
      </c>
      <c r="F49" s="9">
        <f t="shared" si="6"/>
        <v>482</v>
      </c>
      <c r="G49" s="9">
        <f t="shared" si="6"/>
        <v>468</v>
      </c>
      <c r="H49" s="9">
        <f t="shared" si="6"/>
        <v>450</v>
      </c>
      <c r="I49" s="9">
        <f t="shared" si="6"/>
        <v>421</v>
      </c>
      <c r="J49" s="9">
        <f t="shared" si="6"/>
        <v>428</v>
      </c>
      <c r="K49" s="9">
        <f>SUM(K48)</f>
        <v>374</v>
      </c>
    </row>
    <row r="50" spans="2:11" x14ac:dyDescent="0.2">
      <c r="B50" s="28"/>
      <c r="C50" s="29"/>
      <c r="D50" s="29"/>
      <c r="E50" s="29"/>
      <c r="F50" s="29"/>
      <c r="G50" s="29"/>
      <c r="H50" s="29"/>
      <c r="I50" s="29"/>
      <c r="J50" s="29"/>
      <c r="K50" s="30"/>
    </row>
    <row r="51" spans="2:11" ht="14" customHeight="1" x14ac:dyDescent="0.2">
      <c r="B51" s="25" t="s">
        <v>18</v>
      </c>
      <c r="C51" s="7" t="s">
        <v>43</v>
      </c>
      <c r="D51" s="8">
        <v>2054</v>
      </c>
      <c r="E51" s="8">
        <v>1742</v>
      </c>
      <c r="F51" s="8">
        <v>897</v>
      </c>
      <c r="G51" s="8">
        <v>57</v>
      </c>
      <c r="H51" s="10" t="s">
        <v>22</v>
      </c>
      <c r="I51" s="10" t="s">
        <v>22</v>
      </c>
      <c r="J51" s="10" t="s">
        <v>22</v>
      </c>
      <c r="K51" s="10" t="s">
        <v>22</v>
      </c>
    </row>
    <row r="52" spans="2:11" ht="14" x14ac:dyDescent="0.2">
      <c r="B52" s="25"/>
      <c r="C52" s="7" t="s">
        <v>44</v>
      </c>
      <c r="D52" s="8">
        <v>0</v>
      </c>
      <c r="E52" s="8">
        <v>5</v>
      </c>
      <c r="F52" s="8">
        <v>0</v>
      </c>
      <c r="G52" s="8">
        <v>0</v>
      </c>
      <c r="H52" s="8">
        <v>0</v>
      </c>
      <c r="I52" s="10" t="s">
        <v>22</v>
      </c>
      <c r="J52" s="10" t="s">
        <v>22</v>
      </c>
      <c r="K52" s="10" t="s">
        <v>22</v>
      </c>
    </row>
    <row r="53" spans="2:11" ht="14" x14ac:dyDescent="0.2">
      <c r="B53" s="25"/>
      <c r="C53" s="7" t="s">
        <v>45</v>
      </c>
      <c r="D53" s="8">
        <v>668</v>
      </c>
      <c r="E53" s="8">
        <v>652</v>
      </c>
      <c r="F53" s="8">
        <v>542</v>
      </c>
      <c r="G53" s="8">
        <v>246</v>
      </c>
      <c r="H53" s="8">
        <v>111</v>
      </c>
      <c r="I53" s="8">
        <v>0</v>
      </c>
      <c r="J53" s="8">
        <v>0</v>
      </c>
      <c r="K53" s="10" t="s">
        <v>22</v>
      </c>
    </row>
    <row r="54" spans="2:11" x14ac:dyDescent="0.2">
      <c r="B54" s="25" t="s">
        <v>14</v>
      </c>
      <c r="C54" s="25"/>
      <c r="D54" s="21">
        <f t="shared" ref="D54:J54" si="7">SUM(D51:D53)</f>
        <v>2722</v>
      </c>
      <c r="E54" s="21">
        <f t="shared" si="7"/>
        <v>2399</v>
      </c>
      <c r="F54" s="21">
        <f t="shared" si="7"/>
        <v>1439</v>
      </c>
      <c r="G54" s="21">
        <f t="shared" si="7"/>
        <v>303</v>
      </c>
      <c r="H54" s="21">
        <f t="shared" si="7"/>
        <v>111</v>
      </c>
      <c r="I54" s="21">
        <f t="shared" si="7"/>
        <v>0</v>
      </c>
      <c r="J54" s="21">
        <f t="shared" si="7"/>
        <v>0</v>
      </c>
      <c r="K54" s="21">
        <f>SUM(K51:K53)</f>
        <v>0</v>
      </c>
    </row>
    <row r="55" spans="2:11" s="22" customFormat="1" x14ac:dyDescent="0.2">
      <c r="B55" s="31"/>
      <c r="C55" s="32"/>
      <c r="D55" s="32"/>
      <c r="E55" s="32"/>
      <c r="F55" s="32"/>
      <c r="G55" s="32"/>
      <c r="H55" s="32"/>
      <c r="I55" s="32"/>
      <c r="J55" s="32"/>
      <c r="K55" s="33"/>
    </row>
    <row r="56" spans="2:11" s="22" customFormat="1" ht="28" x14ac:dyDescent="0.2">
      <c r="B56" s="19" t="s">
        <v>36</v>
      </c>
      <c r="C56" s="20" t="s">
        <v>46</v>
      </c>
      <c r="D56" s="8">
        <v>9547</v>
      </c>
      <c r="E56" s="8">
        <v>9889</v>
      </c>
      <c r="F56" s="8">
        <v>9672</v>
      </c>
      <c r="G56" s="8">
        <v>8606</v>
      </c>
      <c r="H56" s="8">
        <v>8707</v>
      </c>
      <c r="I56" s="8">
        <v>8391</v>
      </c>
      <c r="J56" s="8">
        <v>8303</v>
      </c>
      <c r="K56" s="8">
        <v>8407</v>
      </c>
    </row>
    <row r="57" spans="2:11" s="22" customFormat="1" ht="12" customHeight="1" x14ac:dyDescent="0.2">
      <c r="B57" s="25" t="s">
        <v>14</v>
      </c>
      <c r="C57" s="25"/>
      <c r="D57" s="9">
        <f t="shared" ref="D57" si="8">SUM(D56)</f>
        <v>9547</v>
      </c>
      <c r="E57" s="9">
        <f t="shared" ref="E57:J57" si="9">SUM(E56)</f>
        <v>9889</v>
      </c>
      <c r="F57" s="9">
        <f t="shared" si="9"/>
        <v>9672</v>
      </c>
      <c r="G57" s="9">
        <f t="shared" si="9"/>
        <v>8606</v>
      </c>
      <c r="H57" s="9">
        <f t="shared" si="9"/>
        <v>8707</v>
      </c>
      <c r="I57" s="9">
        <f t="shared" si="9"/>
        <v>8391</v>
      </c>
      <c r="J57" s="9">
        <f t="shared" si="9"/>
        <v>8303</v>
      </c>
      <c r="K57" s="9">
        <f>SUM(K56)</f>
        <v>8407</v>
      </c>
    </row>
    <row r="58" spans="2:11" s="22" customFormat="1" ht="12" customHeight="1" x14ac:dyDescent="0.2">
      <c r="B58" s="26" t="s">
        <v>14</v>
      </c>
      <c r="C58" s="27"/>
      <c r="D58" s="14">
        <f>SUM(D46,D49,D54,D57)</f>
        <v>12979</v>
      </c>
      <c r="E58" s="14">
        <f t="shared" ref="E58:J58" si="10">SUM(E46,E49,E54,E57)</f>
        <v>12993</v>
      </c>
      <c r="F58" s="14">
        <f t="shared" si="10"/>
        <v>11657</v>
      </c>
      <c r="G58" s="14">
        <f t="shared" si="10"/>
        <v>9415</v>
      </c>
      <c r="H58" s="14">
        <f t="shared" si="10"/>
        <v>9268</v>
      </c>
      <c r="I58" s="14">
        <f t="shared" si="10"/>
        <v>8812</v>
      </c>
      <c r="J58" s="14">
        <f t="shared" si="10"/>
        <v>8731</v>
      </c>
      <c r="K58" s="15">
        <f>SUM(K46,K49,K54,K57)</f>
        <v>8785</v>
      </c>
    </row>
    <row r="59" spans="2:11" s="22" customFormat="1" ht="16" x14ac:dyDescent="0.25">
      <c r="B59" s="16" t="s">
        <v>39</v>
      </c>
      <c r="C59" s="17"/>
      <c r="D59" s="17"/>
      <c r="E59" s="3"/>
      <c r="F59" s="3"/>
      <c r="G59" s="3"/>
      <c r="H59" s="3"/>
      <c r="I59" s="3"/>
      <c r="J59" s="3"/>
      <c r="K59" s="3"/>
    </row>
    <row r="60" spans="2:11" s="22" customFormat="1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s="22" customFormat="1" ht="16" x14ac:dyDescent="0.25">
      <c r="B61" s="17"/>
      <c r="C61" s="17"/>
      <c r="D61" s="17"/>
      <c r="E61" s="3"/>
      <c r="F61" s="3"/>
      <c r="G61" s="3"/>
      <c r="H61" s="3"/>
      <c r="I61" s="3"/>
      <c r="J61" s="3"/>
      <c r="K61" s="3"/>
    </row>
    <row r="62" spans="2:11" s="22" customFormat="1" ht="16" x14ac:dyDescent="0.25">
      <c r="B62" s="17"/>
      <c r="C62" s="17"/>
      <c r="D62" s="17"/>
      <c r="E62" s="3"/>
      <c r="F62" s="3"/>
      <c r="G62" s="3"/>
      <c r="H62" s="3"/>
      <c r="I62" s="3"/>
      <c r="J62" s="3"/>
      <c r="K62" s="3"/>
    </row>
    <row r="63" spans="2:11" s="22" customFormat="1" x14ac:dyDescent="0.2">
      <c r="B63" s="23"/>
      <c r="C63" s="24"/>
    </row>
    <row r="64" spans="2:11" s="22" customFormat="1" x14ac:dyDescent="0.2">
      <c r="B64" s="23"/>
      <c r="C64" s="24"/>
    </row>
    <row r="65" spans="2:3" s="22" customFormat="1" x14ac:dyDescent="0.2">
      <c r="B65" s="23"/>
      <c r="C65" s="24"/>
    </row>
    <row r="66" spans="2:3" s="22" customFormat="1" x14ac:dyDescent="0.2">
      <c r="B66" s="23"/>
      <c r="C66" s="24"/>
    </row>
    <row r="67" spans="2:3" s="22" customFormat="1" x14ac:dyDescent="0.2">
      <c r="B67" s="23"/>
      <c r="C67" s="24"/>
    </row>
    <row r="68" spans="2:3" s="22" customFormat="1" x14ac:dyDescent="0.2">
      <c r="B68" s="23"/>
      <c r="C68" s="24"/>
    </row>
    <row r="69" spans="2:3" s="22" customFormat="1" x14ac:dyDescent="0.2">
      <c r="B69" s="23"/>
      <c r="C69" s="24"/>
    </row>
    <row r="70" spans="2:3" s="22" customFormat="1" x14ac:dyDescent="0.2">
      <c r="B70" s="23"/>
      <c r="C70" s="24"/>
    </row>
    <row r="71" spans="2:3" s="22" customFormat="1" x14ac:dyDescent="0.2">
      <c r="B71" s="23"/>
      <c r="C71" s="24"/>
    </row>
  </sheetData>
  <mergeCells count="26">
    <mergeCell ref="B10:K10"/>
    <mergeCell ref="B3:B4"/>
    <mergeCell ref="B5:C5"/>
    <mergeCell ref="B6:K6"/>
    <mergeCell ref="B7:B8"/>
    <mergeCell ref="B9:C9"/>
    <mergeCell ref="B46:C46"/>
    <mergeCell ref="B11:B31"/>
    <mergeCell ref="C15:K15"/>
    <mergeCell ref="C18:K18"/>
    <mergeCell ref="C24:K24"/>
    <mergeCell ref="C28:K28"/>
    <mergeCell ref="B32:C32"/>
    <mergeCell ref="B33:K33"/>
    <mergeCell ref="B34:B35"/>
    <mergeCell ref="B36:C36"/>
    <mergeCell ref="B37:K37"/>
    <mergeCell ref="B38:C38"/>
    <mergeCell ref="B57:C57"/>
    <mergeCell ref="B58:C58"/>
    <mergeCell ref="B47:K47"/>
    <mergeCell ref="B49:C49"/>
    <mergeCell ref="B50:K50"/>
    <mergeCell ref="B51:B53"/>
    <mergeCell ref="B54:C54"/>
    <mergeCell ref="B55:K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3CC2-2639-0648-9339-FAFA4B4F906E}">
  <dimension ref="B1:K57"/>
  <sheetViews>
    <sheetView tabSelected="1" workbookViewId="0">
      <selection activeCell="Q15" sqref="Q15"/>
    </sheetView>
  </sheetViews>
  <sheetFormatPr baseColWidth="10" defaultColWidth="10.83203125" defaultRowHeight="13" x14ac:dyDescent="0.2"/>
  <cols>
    <col min="1" max="1" width="20.83203125" style="3" customWidth="1"/>
    <col min="2" max="2" width="20.83203125" style="2" customWidth="1"/>
    <col min="3" max="3" width="55.1640625" style="2" customWidth="1"/>
    <col min="4" max="11" width="15.83203125" style="3" customWidth="1"/>
    <col min="12" max="16384" width="10.83203125" style="3"/>
  </cols>
  <sheetData>
    <row r="1" spans="2:11" ht="40" customHeight="1" x14ac:dyDescent="0.2">
      <c r="B1" s="1" t="s">
        <v>47</v>
      </c>
    </row>
    <row r="2" spans="2:11" s="6" customFormat="1" ht="30" customHeight="1" x14ac:dyDescent="0.2"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2:11" ht="16" customHeight="1" x14ac:dyDescent="0.2">
      <c r="B3" s="25" t="s">
        <v>11</v>
      </c>
      <c r="C3" s="50" t="s">
        <v>12</v>
      </c>
      <c r="D3" s="51">
        <v>19934</v>
      </c>
      <c r="E3" s="51">
        <v>20962</v>
      </c>
      <c r="F3" s="51">
        <v>21457</v>
      </c>
      <c r="G3" s="51">
        <v>22283</v>
      </c>
      <c r="H3" s="51">
        <v>25091</v>
      </c>
      <c r="I3" s="51">
        <v>28748</v>
      </c>
      <c r="J3" s="51">
        <v>27410</v>
      </c>
      <c r="K3" s="51">
        <v>31879</v>
      </c>
    </row>
    <row r="4" spans="2:11" ht="16" customHeight="1" x14ac:dyDescent="0.2">
      <c r="B4" s="25"/>
      <c r="C4" s="50" t="s">
        <v>13</v>
      </c>
      <c r="D4" s="51">
        <v>117</v>
      </c>
      <c r="E4" s="51">
        <v>129</v>
      </c>
      <c r="F4" s="51">
        <v>116</v>
      </c>
      <c r="G4" s="51">
        <v>126</v>
      </c>
      <c r="H4" s="51">
        <v>131</v>
      </c>
      <c r="I4" s="51">
        <v>127</v>
      </c>
      <c r="J4" s="51">
        <v>139</v>
      </c>
      <c r="K4" s="51">
        <v>165</v>
      </c>
    </row>
    <row r="5" spans="2:11" ht="16" customHeight="1" x14ac:dyDescent="0.2">
      <c r="B5" s="25" t="s">
        <v>14</v>
      </c>
      <c r="C5" s="25"/>
      <c r="D5" s="9">
        <f>SUM(D3:D4)</f>
        <v>20051</v>
      </c>
      <c r="E5" s="9">
        <f t="shared" ref="E5:K5" si="0">SUM(E3:E4)</f>
        <v>21091</v>
      </c>
      <c r="F5" s="9">
        <f t="shared" si="0"/>
        <v>21573</v>
      </c>
      <c r="G5" s="9">
        <f t="shared" si="0"/>
        <v>22409</v>
      </c>
      <c r="H5" s="9">
        <f t="shared" si="0"/>
        <v>25222</v>
      </c>
      <c r="I5" s="9">
        <f t="shared" si="0"/>
        <v>28875</v>
      </c>
      <c r="J5" s="9">
        <f t="shared" si="0"/>
        <v>27549</v>
      </c>
      <c r="K5" s="9">
        <f t="shared" si="0"/>
        <v>32044</v>
      </c>
    </row>
    <row r="6" spans="2:11" ht="16" customHeight="1" x14ac:dyDescent="0.2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2:11" ht="16" customHeight="1" x14ac:dyDescent="0.2">
      <c r="B7" s="25" t="s">
        <v>15</v>
      </c>
      <c r="C7" s="50" t="s">
        <v>16</v>
      </c>
      <c r="D7" s="51">
        <v>9958</v>
      </c>
      <c r="E7" s="51">
        <v>9836</v>
      </c>
      <c r="F7" s="51">
        <v>9808</v>
      </c>
      <c r="G7" s="51">
        <v>9791</v>
      </c>
      <c r="H7" s="51">
        <v>9933</v>
      </c>
      <c r="I7" s="51">
        <v>10128</v>
      </c>
      <c r="J7" s="51">
        <v>10483</v>
      </c>
      <c r="K7" s="51">
        <v>7059</v>
      </c>
    </row>
    <row r="8" spans="2:11" ht="16" customHeight="1" x14ac:dyDescent="0.2">
      <c r="B8" s="25"/>
      <c r="C8" s="50" t="s">
        <v>17</v>
      </c>
      <c r="D8" s="51">
        <v>139</v>
      </c>
      <c r="E8" s="51">
        <v>111</v>
      </c>
      <c r="F8" s="51">
        <v>98</v>
      </c>
      <c r="G8" s="51">
        <v>102</v>
      </c>
      <c r="H8" s="51">
        <v>98</v>
      </c>
      <c r="I8" s="51">
        <v>99</v>
      </c>
      <c r="J8" s="51">
        <v>97</v>
      </c>
      <c r="K8" s="51">
        <v>77</v>
      </c>
    </row>
    <row r="9" spans="2:11" ht="16" customHeight="1" x14ac:dyDescent="0.2">
      <c r="B9" s="25" t="s">
        <v>14</v>
      </c>
      <c r="C9" s="25"/>
      <c r="D9" s="9">
        <f>SUM(D7:D8)</f>
        <v>10097</v>
      </c>
      <c r="E9" s="9">
        <f t="shared" ref="E9:K9" si="1">SUM(E7:E8)</f>
        <v>9947</v>
      </c>
      <c r="F9" s="9">
        <f t="shared" si="1"/>
        <v>9906</v>
      </c>
      <c r="G9" s="9">
        <f t="shared" si="1"/>
        <v>9893</v>
      </c>
      <c r="H9" s="9">
        <f t="shared" si="1"/>
        <v>10031</v>
      </c>
      <c r="I9" s="9">
        <f t="shared" si="1"/>
        <v>10227</v>
      </c>
      <c r="J9" s="9">
        <f t="shared" si="1"/>
        <v>10580</v>
      </c>
      <c r="K9" s="9">
        <f t="shared" si="1"/>
        <v>7136</v>
      </c>
    </row>
    <row r="10" spans="2:11" ht="16" customHeight="1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2:11" ht="16" customHeight="1" x14ac:dyDescent="0.2">
      <c r="B11" s="25" t="s">
        <v>18</v>
      </c>
      <c r="C11" s="50" t="s">
        <v>19</v>
      </c>
      <c r="D11" s="51">
        <v>1496</v>
      </c>
      <c r="E11" s="51">
        <v>1339</v>
      </c>
      <c r="F11" s="51">
        <v>1159</v>
      </c>
      <c r="G11" s="51">
        <v>1036</v>
      </c>
      <c r="H11" s="51">
        <v>997</v>
      </c>
      <c r="I11" s="51">
        <v>1013</v>
      </c>
      <c r="J11" s="51">
        <v>998</v>
      </c>
      <c r="K11" s="51">
        <v>1023</v>
      </c>
    </row>
    <row r="12" spans="2:11" ht="16" customHeight="1" x14ac:dyDescent="0.2">
      <c r="B12" s="25"/>
      <c r="C12" s="50" t="s">
        <v>20</v>
      </c>
      <c r="D12" s="51">
        <v>0</v>
      </c>
      <c r="E12" s="51">
        <v>27</v>
      </c>
      <c r="F12" s="51">
        <v>27</v>
      </c>
      <c r="G12" s="51">
        <v>22</v>
      </c>
      <c r="H12" s="51">
        <v>21</v>
      </c>
      <c r="I12" s="51">
        <v>20</v>
      </c>
      <c r="J12" s="51">
        <v>21</v>
      </c>
      <c r="K12" s="51">
        <v>21</v>
      </c>
    </row>
    <row r="13" spans="2:11" ht="16" customHeight="1" x14ac:dyDescent="0.2">
      <c r="B13" s="25"/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16" customHeight="1" x14ac:dyDescent="0.2">
      <c r="B14" s="25"/>
      <c r="C14" s="50" t="s">
        <v>24</v>
      </c>
      <c r="D14" s="50" t="s">
        <v>22</v>
      </c>
      <c r="E14" s="50" t="s">
        <v>22</v>
      </c>
      <c r="F14" s="50" t="s">
        <v>22</v>
      </c>
      <c r="G14" s="50" t="s">
        <v>22</v>
      </c>
      <c r="H14" s="50" t="s">
        <v>22</v>
      </c>
      <c r="I14" s="50" t="s">
        <v>22</v>
      </c>
      <c r="J14" s="50" t="s">
        <v>22</v>
      </c>
      <c r="K14" s="51">
        <v>7</v>
      </c>
    </row>
    <row r="15" spans="2:11" ht="16" customHeight="1" x14ac:dyDescent="0.2">
      <c r="B15" s="25"/>
      <c r="C15" s="50" t="s">
        <v>25</v>
      </c>
      <c r="D15" s="50" t="s">
        <v>22</v>
      </c>
      <c r="E15" s="50" t="s">
        <v>22</v>
      </c>
      <c r="F15" s="50" t="s">
        <v>22</v>
      </c>
      <c r="G15" s="50" t="s">
        <v>22</v>
      </c>
      <c r="H15" s="50" t="s">
        <v>22</v>
      </c>
      <c r="I15" s="50" t="s">
        <v>22</v>
      </c>
      <c r="J15" s="50" t="s">
        <v>22</v>
      </c>
      <c r="K15" s="51">
        <v>295</v>
      </c>
    </row>
    <row r="16" spans="2:11" ht="16" customHeight="1" x14ac:dyDescent="0.2">
      <c r="B16" s="25"/>
      <c r="C16" s="53"/>
      <c r="D16" s="53"/>
      <c r="E16" s="53"/>
      <c r="F16" s="53"/>
      <c r="G16" s="53"/>
      <c r="H16" s="53"/>
      <c r="I16" s="53"/>
      <c r="J16" s="53"/>
      <c r="K16" s="53"/>
    </row>
    <row r="17" spans="2:11" ht="16" customHeight="1" x14ac:dyDescent="0.2">
      <c r="B17" s="25"/>
      <c r="C17" s="50" t="s">
        <v>26</v>
      </c>
      <c r="D17" s="51">
        <v>12</v>
      </c>
      <c r="E17" s="51">
        <v>27</v>
      </c>
      <c r="F17" s="51">
        <v>43</v>
      </c>
      <c r="G17" s="51">
        <v>44</v>
      </c>
      <c r="H17" s="51">
        <v>80</v>
      </c>
      <c r="I17" s="51">
        <v>166</v>
      </c>
      <c r="J17" s="51">
        <v>175</v>
      </c>
      <c r="K17" s="51">
        <v>244</v>
      </c>
    </row>
    <row r="18" spans="2:11" ht="16" customHeight="1" x14ac:dyDescent="0.2">
      <c r="B18" s="25"/>
      <c r="C18" s="50" t="s">
        <v>28</v>
      </c>
      <c r="D18" s="51">
        <v>0</v>
      </c>
      <c r="E18" s="51">
        <v>0</v>
      </c>
      <c r="F18" s="51">
        <v>0</v>
      </c>
      <c r="G18" s="51">
        <v>13</v>
      </c>
      <c r="H18" s="51">
        <v>0</v>
      </c>
      <c r="I18" s="51">
        <v>0</v>
      </c>
      <c r="J18" s="51">
        <v>0</v>
      </c>
      <c r="K18" s="51">
        <v>0</v>
      </c>
    </row>
    <row r="19" spans="2:11" ht="16" customHeight="1" x14ac:dyDescent="0.2">
      <c r="B19" s="25"/>
      <c r="C19" s="42"/>
      <c r="D19" s="43"/>
      <c r="E19" s="43"/>
      <c r="F19" s="43"/>
      <c r="G19" s="43"/>
      <c r="H19" s="43"/>
      <c r="I19" s="43"/>
      <c r="J19" s="43"/>
      <c r="K19" s="44"/>
    </row>
    <row r="20" spans="2:11" ht="16" customHeight="1" x14ac:dyDescent="0.2">
      <c r="B20" s="25"/>
      <c r="C20" s="50" t="s">
        <v>29</v>
      </c>
      <c r="D20" s="51">
        <v>41</v>
      </c>
      <c r="E20" s="51">
        <v>0</v>
      </c>
      <c r="F20" s="51">
        <v>0</v>
      </c>
      <c r="G20" s="51">
        <v>0</v>
      </c>
      <c r="H20" s="50" t="s">
        <v>22</v>
      </c>
      <c r="I20" s="50" t="s">
        <v>22</v>
      </c>
      <c r="J20" s="50" t="s">
        <v>22</v>
      </c>
      <c r="K20" s="50" t="s">
        <v>22</v>
      </c>
    </row>
    <row r="21" spans="2:11" ht="16" customHeight="1" x14ac:dyDescent="0.2">
      <c r="B21" s="25"/>
      <c r="C21" s="50" t="s">
        <v>48</v>
      </c>
      <c r="D21" s="51">
        <v>0</v>
      </c>
      <c r="E21" s="51">
        <v>3</v>
      </c>
      <c r="F21" s="51">
        <v>0</v>
      </c>
      <c r="G21" s="51">
        <v>0</v>
      </c>
      <c r="H21" s="50" t="s">
        <v>22</v>
      </c>
      <c r="I21" s="50" t="s">
        <v>22</v>
      </c>
      <c r="J21" s="50" t="s">
        <v>22</v>
      </c>
      <c r="K21" s="50" t="s">
        <v>22</v>
      </c>
    </row>
    <row r="22" spans="2:11" ht="16" customHeight="1" x14ac:dyDescent="0.2">
      <c r="B22" s="25"/>
      <c r="C22" s="54"/>
      <c r="D22" s="54"/>
      <c r="E22" s="54"/>
      <c r="F22" s="54"/>
      <c r="G22" s="54"/>
      <c r="H22" s="54"/>
      <c r="I22" s="54"/>
      <c r="J22" s="54"/>
      <c r="K22" s="54"/>
    </row>
    <row r="23" spans="2:11" ht="16" customHeight="1" x14ac:dyDescent="0.2">
      <c r="B23" s="25"/>
      <c r="C23" s="50" t="s">
        <v>30</v>
      </c>
      <c r="D23" s="51">
        <v>870</v>
      </c>
      <c r="E23" s="51">
        <v>920</v>
      </c>
      <c r="F23" s="51">
        <v>1116</v>
      </c>
      <c r="G23" s="51">
        <v>1058</v>
      </c>
      <c r="H23" s="51">
        <v>1111</v>
      </c>
      <c r="I23" s="51">
        <v>1113</v>
      </c>
      <c r="J23" s="51">
        <v>1143</v>
      </c>
      <c r="K23" s="51">
        <v>1195</v>
      </c>
    </row>
    <row r="24" spans="2:11" ht="16" customHeight="1" x14ac:dyDescent="0.2">
      <c r="B24" s="25"/>
      <c r="C24" s="53"/>
      <c r="D24" s="53"/>
      <c r="E24" s="53"/>
      <c r="F24" s="53"/>
      <c r="G24" s="53"/>
      <c r="H24" s="53"/>
      <c r="I24" s="53"/>
      <c r="J24" s="53"/>
      <c r="K24" s="53"/>
    </row>
    <row r="25" spans="2:11" ht="16" customHeight="1" x14ac:dyDescent="0.2">
      <c r="B25" s="25"/>
      <c r="C25" s="50" t="s">
        <v>33</v>
      </c>
      <c r="D25" s="51">
        <v>31</v>
      </c>
      <c r="E25" s="51">
        <v>33</v>
      </c>
      <c r="F25" s="51">
        <v>34</v>
      </c>
      <c r="G25" s="51">
        <v>33</v>
      </c>
      <c r="H25" s="51">
        <v>31</v>
      </c>
      <c r="I25" s="51">
        <v>36</v>
      </c>
      <c r="J25" s="51">
        <v>32</v>
      </c>
      <c r="K25" s="51">
        <v>26</v>
      </c>
    </row>
    <row r="26" spans="2:11" ht="16" customHeight="1" x14ac:dyDescent="0.2">
      <c r="B26" s="25"/>
      <c r="C26" s="50" t="s">
        <v>34</v>
      </c>
      <c r="D26" s="51">
        <v>26</v>
      </c>
      <c r="E26" s="51">
        <v>43</v>
      </c>
      <c r="F26" s="51">
        <v>39</v>
      </c>
      <c r="G26" s="51">
        <v>40</v>
      </c>
      <c r="H26" s="51">
        <v>44</v>
      </c>
      <c r="I26" s="51">
        <v>43</v>
      </c>
      <c r="J26" s="51">
        <v>38</v>
      </c>
      <c r="K26" s="51">
        <v>23</v>
      </c>
    </row>
    <row r="27" spans="2:11" ht="16" customHeight="1" x14ac:dyDescent="0.2">
      <c r="B27" s="25"/>
      <c r="C27" s="50" t="s">
        <v>35</v>
      </c>
      <c r="D27" s="51">
        <v>910</v>
      </c>
      <c r="E27" s="51">
        <v>870</v>
      </c>
      <c r="F27" s="51">
        <v>919</v>
      </c>
      <c r="G27" s="51">
        <v>986</v>
      </c>
      <c r="H27" s="51">
        <v>1122</v>
      </c>
      <c r="I27" s="51">
        <v>1073</v>
      </c>
      <c r="J27" s="51">
        <v>967</v>
      </c>
      <c r="K27" s="51">
        <v>600</v>
      </c>
    </row>
    <row r="28" spans="2:11" ht="16" customHeight="1" x14ac:dyDescent="0.2">
      <c r="B28" s="45" t="s">
        <v>14</v>
      </c>
      <c r="C28" s="46"/>
      <c r="D28" s="9">
        <f>SUM(D11:D27)</f>
        <v>3386</v>
      </c>
      <c r="E28" s="9">
        <f>SUM(E11:E27)</f>
        <v>3262</v>
      </c>
      <c r="F28" s="9">
        <f>SUM(F11:F27)</f>
        <v>3337</v>
      </c>
      <c r="G28" s="9">
        <f>SUM(G11:G27)</f>
        <v>3232</v>
      </c>
      <c r="H28" s="9">
        <f>SUM(H11:H27)</f>
        <v>3406</v>
      </c>
      <c r="I28" s="9">
        <f>SUM(I11:I27)</f>
        <v>3464</v>
      </c>
      <c r="J28" s="9">
        <f>SUM(J11:J27)</f>
        <v>3374</v>
      </c>
      <c r="K28" s="9">
        <f>SUM(K11:K27)</f>
        <v>3434</v>
      </c>
    </row>
    <row r="29" spans="2:11" ht="16" customHeight="1" x14ac:dyDescent="0.2">
      <c r="B29" s="31"/>
      <c r="C29" s="32"/>
      <c r="D29" s="32"/>
      <c r="E29" s="32"/>
      <c r="F29" s="32"/>
      <c r="G29" s="32"/>
      <c r="H29" s="32"/>
      <c r="I29" s="32"/>
      <c r="J29" s="32"/>
      <c r="K29" s="33"/>
    </row>
    <row r="30" spans="2:11" ht="16" customHeight="1" x14ac:dyDescent="0.2">
      <c r="B30" s="26" t="s">
        <v>14</v>
      </c>
      <c r="C30" s="27"/>
      <c r="D30" s="14">
        <f t="shared" ref="D30:I30" si="2">D28+D9+D5</f>
        <v>33534</v>
      </c>
      <c r="E30" s="14">
        <f t="shared" si="2"/>
        <v>34300</v>
      </c>
      <c r="F30" s="14">
        <f t="shared" si="2"/>
        <v>34816</v>
      </c>
      <c r="G30" s="14">
        <f t="shared" si="2"/>
        <v>35534</v>
      </c>
      <c r="H30" s="14">
        <f t="shared" si="2"/>
        <v>38659</v>
      </c>
      <c r="I30" s="14">
        <f t="shared" si="2"/>
        <v>42566</v>
      </c>
      <c r="J30" s="14">
        <f>J28+J9+J5</f>
        <v>41503</v>
      </c>
      <c r="K30" s="15">
        <f>K28+K9+K5</f>
        <v>42614</v>
      </c>
    </row>
    <row r="31" spans="2:11" ht="16" customHeight="1" x14ac:dyDescent="0.25">
      <c r="B31" s="16" t="s">
        <v>39</v>
      </c>
      <c r="C31" s="17"/>
      <c r="D31" s="17"/>
    </row>
    <row r="32" spans="2:11" ht="6" customHeight="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6" customHeight="1" x14ac:dyDescent="0.25">
      <c r="B33" s="17"/>
      <c r="C33" s="17"/>
      <c r="D33" s="17"/>
    </row>
    <row r="34" spans="2:11" ht="16" customHeight="1" x14ac:dyDescent="0.25">
      <c r="B34" s="17"/>
      <c r="C34" s="17"/>
      <c r="D34" s="17"/>
    </row>
    <row r="35" spans="2:11" ht="40" customHeight="1" x14ac:dyDescent="0.2">
      <c r="B35" s="1" t="s">
        <v>40</v>
      </c>
    </row>
    <row r="36" spans="2:11" s="6" customFormat="1" ht="30" customHeight="1" x14ac:dyDescent="0.2">
      <c r="B36" s="4" t="s">
        <v>1</v>
      </c>
      <c r="C36" s="4" t="s">
        <v>2</v>
      </c>
      <c r="D36" s="5" t="s">
        <v>3</v>
      </c>
      <c r="E36" s="5" t="s">
        <v>4</v>
      </c>
      <c r="F36" s="5" t="s">
        <v>5</v>
      </c>
      <c r="G36" s="5" t="s">
        <v>6</v>
      </c>
      <c r="H36" s="5" t="s">
        <v>7</v>
      </c>
      <c r="I36" s="5" t="s">
        <v>8</v>
      </c>
      <c r="J36" s="5" t="s">
        <v>9</v>
      </c>
      <c r="K36" s="5" t="s">
        <v>10</v>
      </c>
    </row>
    <row r="37" spans="2:11" ht="14" customHeight="1" x14ac:dyDescent="0.2">
      <c r="B37" s="37" t="s">
        <v>18</v>
      </c>
      <c r="C37" s="50" t="s">
        <v>43</v>
      </c>
      <c r="D37" s="51">
        <v>444</v>
      </c>
      <c r="E37" s="51">
        <v>481</v>
      </c>
      <c r="F37" s="51">
        <v>191</v>
      </c>
      <c r="G37" s="51">
        <v>23</v>
      </c>
      <c r="H37" s="50" t="s">
        <v>22</v>
      </c>
      <c r="I37" s="50" t="s">
        <v>22</v>
      </c>
      <c r="J37" s="50" t="s">
        <v>22</v>
      </c>
      <c r="K37" s="50" t="s">
        <v>22</v>
      </c>
    </row>
    <row r="38" spans="2:11" ht="14" customHeight="1" x14ac:dyDescent="0.2">
      <c r="B38" s="41"/>
      <c r="C38" s="50" t="s">
        <v>45</v>
      </c>
      <c r="D38" s="51">
        <v>128</v>
      </c>
      <c r="E38" s="51">
        <v>93</v>
      </c>
      <c r="F38" s="51">
        <v>83</v>
      </c>
      <c r="G38" s="51">
        <v>26</v>
      </c>
      <c r="H38" s="51">
        <v>10</v>
      </c>
      <c r="I38" s="51">
        <v>0</v>
      </c>
      <c r="J38" s="51">
        <v>0</v>
      </c>
      <c r="K38" s="50" t="s">
        <v>22</v>
      </c>
    </row>
    <row r="39" spans="2:11" x14ac:dyDescent="0.2">
      <c r="B39" s="25" t="s">
        <v>14</v>
      </c>
      <c r="C39" s="25"/>
      <c r="D39" s="21">
        <f>SUM(D37:D37)</f>
        <v>444</v>
      </c>
      <c r="E39" s="21">
        <f>SUM(E37:E37)</f>
        <v>481</v>
      </c>
      <c r="F39" s="21">
        <f>SUM(F37:F37)</f>
        <v>191</v>
      </c>
      <c r="G39" s="21">
        <f>SUM(G37:G37)</f>
        <v>23</v>
      </c>
      <c r="H39" s="21">
        <f>SUM(H37:H37)</f>
        <v>0</v>
      </c>
      <c r="I39" s="21">
        <f>SUM(I37:I37)</f>
        <v>0</v>
      </c>
      <c r="J39" s="21">
        <f>SUM(J37:J37)</f>
        <v>0</v>
      </c>
      <c r="K39" s="21">
        <f>SUM(K37:K37)</f>
        <v>0</v>
      </c>
    </row>
    <row r="40" spans="2:11" s="22" customFormat="1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2:11" s="22" customFormat="1" ht="14" x14ac:dyDescent="0.2">
      <c r="B41" s="19" t="s">
        <v>36</v>
      </c>
      <c r="C41" s="50" t="s">
        <v>46</v>
      </c>
      <c r="D41" s="51">
        <v>250</v>
      </c>
      <c r="E41" s="51">
        <v>267</v>
      </c>
      <c r="F41" s="51">
        <v>218</v>
      </c>
      <c r="G41" s="51">
        <v>220</v>
      </c>
      <c r="H41" s="51">
        <v>210</v>
      </c>
      <c r="I41" s="51">
        <v>152</v>
      </c>
      <c r="J41" s="51">
        <v>174</v>
      </c>
      <c r="K41" s="51">
        <v>122</v>
      </c>
    </row>
    <row r="42" spans="2:11" s="22" customFormat="1" ht="12" customHeight="1" x14ac:dyDescent="0.2">
      <c r="B42" s="25" t="s">
        <v>14</v>
      </c>
      <c r="C42" s="25"/>
      <c r="D42" s="9">
        <f t="shared" ref="D42:J42" si="3">SUM(D41)</f>
        <v>250</v>
      </c>
      <c r="E42" s="9">
        <f t="shared" si="3"/>
        <v>267</v>
      </c>
      <c r="F42" s="9">
        <f t="shared" si="3"/>
        <v>218</v>
      </c>
      <c r="G42" s="9">
        <f t="shared" si="3"/>
        <v>220</v>
      </c>
      <c r="H42" s="9">
        <f t="shared" si="3"/>
        <v>210</v>
      </c>
      <c r="I42" s="9">
        <f t="shared" si="3"/>
        <v>152</v>
      </c>
      <c r="J42" s="9">
        <f t="shared" si="3"/>
        <v>174</v>
      </c>
      <c r="K42" s="9">
        <f>SUM(K41)</f>
        <v>122</v>
      </c>
    </row>
    <row r="43" spans="2:11" s="22" customFormat="1" ht="12" customHeight="1" x14ac:dyDescent="0.2">
      <c r="B43" s="56"/>
      <c r="C43" s="57"/>
      <c r="D43" s="57"/>
      <c r="E43" s="57"/>
      <c r="F43" s="57"/>
      <c r="G43" s="57"/>
      <c r="H43" s="57"/>
      <c r="I43" s="57"/>
      <c r="J43" s="57"/>
      <c r="K43" s="58"/>
    </row>
    <row r="44" spans="2:11" s="22" customFormat="1" ht="12" customHeight="1" x14ac:dyDescent="0.2">
      <c r="B44" s="55" t="s">
        <v>14</v>
      </c>
      <c r="C44" s="55"/>
      <c r="D44" s="14">
        <f t="shared" ref="D44:I44" si="4">SUM(D39,D42)</f>
        <v>694</v>
      </c>
      <c r="E44" s="14">
        <f t="shared" si="4"/>
        <v>748</v>
      </c>
      <c r="F44" s="14">
        <f t="shared" si="4"/>
        <v>409</v>
      </c>
      <c r="G44" s="14">
        <f t="shared" si="4"/>
        <v>243</v>
      </c>
      <c r="H44" s="14">
        <f t="shared" si="4"/>
        <v>210</v>
      </c>
      <c r="I44" s="14">
        <f t="shared" si="4"/>
        <v>152</v>
      </c>
      <c r="J44" s="14">
        <f>SUM(J39,J42)</f>
        <v>174</v>
      </c>
      <c r="K44" s="15">
        <f>SUM(K39,K42)</f>
        <v>122</v>
      </c>
    </row>
    <row r="45" spans="2:11" s="22" customFormat="1" ht="16" x14ac:dyDescent="0.25">
      <c r="B45" s="16" t="s">
        <v>39</v>
      </c>
      <c r="C45" s="17"/>
      <c r="D45" s="17"/>
      <c r="E45" s="3"/>
      <c r="F45" s="3"/>
      <c r="G45" s="3"/>
      <c r="H45" s="3"/>
      <c r="I45" s="3"/>
      <c r="J45" s="3"/>
      <c r="K45" s="3"/>
    </row>
    <row r="46" spans="2:11" s="22" customFormat="1" ht="6" customHeight="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s="22" customFormat="1" ht="16" x14ac:dyDescent="0.25">
      <c r="B47" s="17"/>
      <c r="C47" s="17"/>
      <c r="D47" s="17"/>
      <c r="E47" s="3"/>
      <c r="F47" s="3"/>
      <c r="G47" s="3"/>
      <c r="H47" s="3"/>
      <c r="I47" s="3"/>
      <c r="J47" s="3"/>
      <c r="K47" s="3"/>
    </row>
    <row r="48" spans="2:11" s="22" customFormat="1" ht="16" x14ac:dyDescent="0.25">
      <c r="B48" s="17"/>
      <c r="C48" s="17"/>
      <c r="D48" s="17"/>
      <c r="E48" s="3"/>
      <c r="F48" s="3"/>
      <c r="G48" s="3"/>
      <c r="H48" s="3"/>
      <c r="I48" s="3"/>
      <c r="J48" s="3"/>
      <c r="K48" s="3"/>
    </row>
    <row r="49" spans="2:3" s="22" customFormat="1" x14ac:dyDescent="0.2">
      <c r="B49" s="23"/>
      <c r="C49" s="24"/>
    </row>
    <row r="50" spans="2:3" s="22" customFormat="1" x14ac:dyDescent="0.2">
      <c r="B50" s="23"/>
      <c r="C50" s="24"/>
    </row>
    <row r="51" spans="2:3" s="22" customFormat="1" x14ac:dyDescent="0.2">
      <c r="B51" s="23"/>
      <c r="C51" s="24"/>
    </row>
    <row r="52" spans="2:3" s="22" customFormat="1" x14ac:dyDescent="0.2">
      <c r="B52" s="23"/>
      <c r="C52" s="24"/>
    </row>
    <row r="53" spans="2:3" s="22" customFormat="1" x14ac:dyDescent="0.2">
      <c r="B53" s="23"/>
      <c r="C53" s="24"/>
    </row>
    <row r="54" spans="2:3" s="22" customFormat="1" x14ac:dyDescent="0.2">
      <c r="B54" s="23"/>
      <c r="C54" s="24"/>
    </row>
    <row r="55" spans="2:3" s="22" customFormat="1" x14ac:dyDescent="0.2">
      <c r="B55" s="23"/>
      <c r="C55" s="24"/>
    </row>
    <row r="56" spans="2:3" s="22" customFormat="1" x14ac:dyDescent="0.2">
      <c r="B56" s="23"/>
      <c r="C56" s="24"/>
    </row>
    <row r="57" spans="2:3" s="22" customFormat="1" x14ac:dyDescent="0.2">
      <c r="B57" s="23"/>
      <c r="C57" s="24"/>
    </row>
  </sheetData>
  <mergeCells count="21">
    <mergeCell ref="B42:C42"/>
    <mergeCell ref="B44:C44"/>
    <mergeCell ref="C19:K19"/>
    <mergeCell ref="B43:K43"/>
    <mergeCell ref="B37:B38"/>
    <mergeCell ref="B39:C39"/>
    <mergeCell ref="B40:K40"/>
    <mergeCell ref="B29:K29"/>
    <mergeCell ref="B30:C30"/>
    <mergeCell ref="B11:B27"/>
    <mergeCell ref="C13:K13"/>
    <mergeCell ref="C16:K16"/>
    <mergeCell ref="C22:K22"/>
    <mergeCell ref="C24:K24"/>
    <mergeCell ref="B28:C28"/>
    <mergeCell ref="B3:B4"/>
    <mergeCell ref="B5:C5"/>
    <mergeCell ref="B6:K6"/>
    <mergeCell ref="B7:B8"/>
    <mergeCell ref="B9:C9"/>
    <mergeCell ref="B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Poznań</vt:lpstr>
      <vt:lpstr>powiat poznański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Brzyski</dc:creator>
  <cp:lastModifiedBy>Artur Brzyski</cp:lastModifiedBy>
  <dcterms:created xsi:type="dcterms:W3CDTF">2019-01-09T06:47:14Z</dcterms:created>
  <dcterms:modified xsi:type="dcterms:W3CDTF">2019-01-09T07:30:51Z</dcterms:modified>
</cp:coreProperties>
</file>